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12" yWindow="-48" windowWidth="15348" windowHeight="8592" tabRatio="918" activeTab="1"/>
  </bookViews>
  <sheets>
    <sheet name="Solaris Results" sheetId="6515" r:id="rId1"/>
    <sheet name="4.3" sheetId="6570" r:id="rId2"/>
    <sheet name="4.4" sheetId="6571" r:id="rId3"/>
  </sheets>
  <definedNames>
    <definedName name="_xlnm._FilterDatabase" localSheetId="0" hidden="1">'Solaris Results'!#REF!</definedName>
    <definedName name="_Toc56221832" localSheetId="2">'4.4'!#REF!</definedName>
    <definedName name="K">#REF!</definedName>
    <definedName name="L">#REF!</definedName>
    <definedName name="_xlnm.Print_Area" localSheetId="1">'4.3'!$A$1:$X$23</definedName>
    <definedName name="_xlnm.Print_Area" localSheetId="0">'Solaris Results'!$A$1:$O$42</definedName>
    <definedName name="_xlnm.Print_Titles" localSheetId="1">'4.3'!$1:$8</definedName>
  </definedNames>
  <calcPr calcId="145621"/>
</workbook>
</file>

<file path=xl/calcChain.xml><?xml version="1.0" encoding="utf-8"?>
<calcChain xmlns="http://schemas.openxmlformats.org/spreadsheetml/2006/main">
  <c r="K3" i="6570" l="1"/>
  <c r="M3" i="6570"/>
  <c r="N3" i="6570"/>
  <c r="O3" i="6570"/>
  <c r="T3" i="6570"/>
  <c r="T6" i="6570" s="1"/>
  <c r="U3" i="6570"/>
  <c r="U6" i="6570" s="1"/>
  <c r="V3" i="6570"/>
  <c r="W3" i="6570"/>
  <c r="X3" i="6570"/>
  <c r="K4" i="6570"/>
  <c r="M4" i="6570"/>
  <c r="N4" i="6570"/>
  <c r="O4" i="6570"/>
  <c r="P4" i="6570" s="1"/>
  <c r="T4" i="6570"/>
  <c r="U4" i="6570"/>
  <c r="V4" i="6570"/>
  <c r="W4" i="6570"/>
  <c r="X4" i="6570"/>
  <c r="N11" i="6515" s="1"/>
  <c r="O11" i="6515" s="1"/>
  <c r="K5" i="6570"/>
  <c r="M5" i="6570"/>
  <c r="N5" i="6570"/>
  <c r="N6" i="6570" s="1"/>
  <c r="O5" i="6570"/>
  <c r="T5" i="6570"/>
  <c r="U5" i="6570"/>
  <c r="V5" i="6570"/>
  <c r="W5" i="6570"/>
  <c r="X5" i="6570"/>
  <c r="C6" i="6570"/>
  <c r="H6" i="6570"/>
  <c r="I6" i="6570"/>
  <c r="K6" i="6570"/>
  <c r="K3" i="6571"/>
  <c r="M3" i="6571"/>
  <c r="N3" i="6571"/>
  <c r="N6" i="6571" s="1"/>
  <c r="O3" i="6571"/>
  <c r="O6" i="6571" s="1"/>
  <c r="P3" i="6571"/>
  <c r="T3" i="6571"/>
  <c r="U3" i="6571"/>
  <c r="V3" i="6571"/>
  <c r="V6" i="6571" s="1"/>
  <c r="W3" i="6571"/>
  <c r="K4" i="6571"/>
  <c r="M4" i="6571"/>
  <c r="P4" i="6571" s="1"/>
  <c r="N4" i="6571"/>
  <c r="O4" i="6571"/>
  <c r="T4" i="6571"/>
  <c r="U4" i="6571"/>
  <c r="V4" i="6571"/>
  <c r="W4" i="6571"/>
  <c r="K5" i="6571"/>
  <c r="K6" i="6571" s="1"/>
  <c r="M5" i="6571"/>
  <c r="P5" i="6571" s="1"/>
  <c r="N5" i="6571"/>
  <c r="O5" i="6571"/>
  <c r="T5" i="6571"/>
  <c r="U5" i="6571"/>
  <c r="V5" i="6571"/>
  <c r="W5" i="6571"/>
  <c r="W6" i="6571" s="1"/>
  <c r="C6" i="6571"/>
  <c r="H6" i="6571"/>
  <c r="I6" i="6571"/>
  <c r="T6" i="6571"/>
  <c r="U6" i="6571"/>
  <c r="F13" i="6515"/>
  <c r="H13" i="6515"/>
  <c r="I13" i="6515" s="1"/>
  <c r="C9" i="6515"/>
  <c r="F9" i="6515"/>
  <c r="G9" i="6515" s="1"/>
  <c r="H9" i="6515"/>
  <c r="I9" i="6515" s="1"/>
  <c r="N9" i="6515"/>
  <c r="O9" i="6515" s="1"/>
  <c r="C10" i="6515"/>
  <c r="F10" i="6515"/>
  <c r="H10" i="6515"/>
  <c r="I10" i="6515" s="1"/>
  <c r="J10" i="6515"/>
  <c r="K10" i="6515" s="1"/>
  <c r="N10" i="6515"/>
  <c r="O10" i="6515" s="1"/>
  <c r="C11" i="6515"/>
  <c r="F11" i="6515"/>
  <c r="G11" i="6515" s="1"/>
  <c r="H11" i="6515"/>
  <c r="I11" i="6515" s="1"/>
  <c r="C12" i="6515"/>
  <c r="F12" i="6515"/>
  <c r="H12" i="6515"/>
  <c r="I12" i="6515" s="1"/>
  <c r="J12" i="6515"/>
  <c r="K12" i="6515" s="1"/>
  <c r="N12" i="6515"/>
  <c r="O12" i="6515" s="1"/>
  <c r="C13" i="6515"/>
  <c r="N13" i="6515"/>
  <c r="O13" i="6515" s="1"/>
  <c r="F14" i="6515" l="1"/>
  <c r="J13" i="6515"/>
  <c r="K13" i="6515" s="1"/>
  <c r="D11" i="6515"/>
  <c r="E11" i="6515" s="1"/>
  <c r="J11" i="6515"/>
  <c r="K11" i="6515" s="1"/>
  <c r="X6" i="6570"/>
  <c r="M6" i="6570"/>
  <c r="M6" i="6571"/>
  <c r="J9" i="6515"/>
  <c r="V6" i="6570"/>
  <c r="W6" i="6570"/>
  <c r="D12" i="6515"/>
  <c r="G12" i="6515" s="1"/>
  <c r="C14" i="6515"/>
  <c r="H14" i="6515"/>
  <c r="N14" i="6515"/>
  <c r="D9" i="6515"/>
  <c r="D13" i="6515"/>
  <c r="O6" i="6570"/>
  <c r="P3" i="6570"/>
  <c r="P5" i="6570"/>
  <c r="D10" i="6515"/>
  <c r="E10" i="6515" s="1"/>
  <c r="L12" i="6515"/>
  <c r="M12" i="6515" s="1"/>
  <c r="G10" i="6515"/>
  <c r="L10" i="6515" l="1"/>
  <c r="M10" i="6515" s="1"/>
  <c r="K9" i="6515"/>
  <c r="J14" i="6515"/>
  <c r="K14" i="6515" s="1"/>
  <c r="L11" i="6515"/>
  <c r="M11" i="6515" s="1"/>
  <c r="P6" i="6571"/>
  <c r="E12" i="6515"/>
  <c r="E13" i="6515"/>
  <c r="G13" i="6515"/>
  <c r="L13" i="6515"/>
  <c r="M13" i="6515" s="1"/>
  <c r="E9" i="6515"/>
  <c r="L9" i="6515"/>
  <c r="M9" i="6515" s="1"/>
  <c r="P6" i="6570"/>
  <c r="D14" i="6515"/>
  <c r="L14" i="6515" l="1"/>
  <c r="M14" i="6515" s="1"/>
  <c r="E14" i="6515"/>
  <c r="O14" i="6515"/>
  <c r="I14" i="6515"/>
  <c r="G14" i="6515"/>
</calcChain>
</file>

<file path=xl/sharedStrings.xml><?xml version="1.0" encoding="utf-8"?>
<sst xmlns="http://schemas.openxmlformats.org/spreadsheetml/2006/main" count="238" uniqueCount="66">
  <si>
    <t>Run</t>
  </si>
  <si>
    <t>% Run</t>
  </si>
  <si>
    <t>Passed</t>
  </si>
  <si>
    <t>% Passed</t>
  </si>
  <si>
    <t>Failed</t>
  </si>
  <si>
    <t>% Failed</t>
  </si>
  <si>
    <t>Blocked</t>
  </si>
  <si>
    <t>%Blocked</t>
  </si>
  <si>
    <t>Not run</t>
  </si>
  <si>
    <t>Comments</t>
  </si>
  <si>
    <t>Automate     Y/N</t>
  </si>
  <si>
    <t>Assigned To</t>
  </si>
  <si>
    <t>Date Started</t>
  </si>
  <si>
    <t>Priority           (1-5)</t>
  </si>
  <si>
    <t>Auto/ Manual (a/m)</t>
  </si>
  <si>
    <t>Times Retested</t>
  </si>
  <si>
    <t>Actual Time (Hours)</t>
  </si>
  <si>
    <t>Estimated Time (Hours)</t>
  </si>
  <si>
    <t>Date Complete</t>
  </si>
  <si>
    <t>AUTOMATION</t>
  </si>
  <si>
    <t>Total</t>
  </si>
  <si>
    <t>Test Case
Number</t>
  </si>
  <si>
    <t>System Test Totals:</t>
  </si>
  <si>
    <t>Test Case 
y/n</t>
  </si>
  <si>
    <t>Bug
Number</t>
  </si>
  <si>
    <t>Pass
(p)</t>
  </si>
  <si>
    <t>Fail
(f)</t>
  </si>
  <si>
    <t>Blocked
(b)</t>
  </si>
  <si>
    <t>Test Case Name</t>
  </si>
  <si>
    <t>Product/Feature</t>
  </si>
  <si>
    <t>n</t>
  </si>
  <si>
    <t>y</t>
  </si>
  <si>
    <t>Total 
Test Cases</t>
  </si>
  <si>
    <t>m</t>
  </si>
  <si>
    <t>2B</t>
  </si>
  <si>
    <t>1C</t>
  </si>
  <si>
    <t>Windows</t>
  </si>
  <si>
    <t>Solaris</t>
  </si>
  <si>
    <t>HP-UX</t>
  </si>
  <si>
    <t>4.4.3 - 1A</t>
  </si>
  <si>
    <t>p</t>
  </si>
  <si>
    <t>Platform: Windows 2000 Server</t>
  </si>
  <si>
    <t>Platform: HP-UX 11.11</t>
  </si>
  <si>
    <t>Platform: Solaris 8</t>
  </si>
  <si>
    <t>Platform: Solaris 9</t>
  </si>
  <si>
    <t>Platform: HP-UX 11.11</t>
  </si>
  <si>
    <t>Platform: Windows 2000 Server</t>
  </si>
  <si>
    <t>%Not Run</t>
  </si>
  <si>
    <t>Retested</t>
  </si>
  <si>
    <t>Fail</t>
  </si>
  <si>
    <t>Pass</t>
  </si>
  <si>
    <t>Check</t>
  </si>
  <si>
    <t>Regression</t>
  </si>
  <si>
    <t>Times Regression Tested</t>
  </si>
  <si>
    <t>Hold</t>
  </si>
  <si>
    <t>HOLD</t>
  </si>
  <si>
    <t>% Hold</t>
  </si>
  <si>
    <t>WhereUsed Search forms – Text fields.</t>
  </si>
  <si>
    <t>WhereUsed Search forms – Basics.</t>
  </si>
  <si>
    <t>WhereUsed Search – Current/Older, Type, &amp; Class</t>
  </si>
  <si>
    <t>WhereUsed Search - Text fields and case sensitivity.</t>
  </si>
  <si>
    <t>WhereUsed Search – ACLs.</t>
  </si>
  <si>
    <t>Test cases results were wrong.</t>
  </si>
  <si>
    <t>Test case results were wrong.</t>
  </si>
  <si>
    <t>4.4.1 - 1D</t>
  </si>
  <si>
    <t>Solaris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</si>
</sst>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8"/>
      <color indexed="17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u/>
      <sz val="8"/>
      <color indexed="12"/>
      <name val="Arial"/>
      <family val="2"/>
    </font>
    <font>
      <b/>
      <sz val="9"/>
      <name val="Arial"/>
      <family val="2"/>
    </font>
    <font>
      <u/>
      <sz val="9"/>
      <color indexed="12"/>
      <name val="Arial"/>
      <family val="2"/>
    </font>
    <font>
      <sz val="9"/>
      <name val="Arial"/>
      <family val="2"/>
    </font>
    <font>
      <sz val="8"/>
      <name val="Palatino"/>
      <family val="1"/>
    </font>
    <font>
      <b/>
      <u/>
      <sz val="9"/>
      <name val="Arial"/>
      <family val="2"/>
    </font>
    <font>
      <sz val="10"/>
      <name val="Palatino"/>
      <family val="1"/>
    </font>
    <font>
      <b/>
      <i/>
      <sz val="10"/>
      <name val="Palatino"/>
      <family val="1"/>
    </font>
    <font>
      <i/>
      <sz val="9"/>
      <name val="Arial"/>
      <family val="2"/>
    </font>
    <font>
      <sz val="9"/>
      <name val="Palatino"/>
      <family val="1"/>
    </font>
    <font>
      <sz val="9"/>
      <name val="Palatino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Alignment="1"/>
    <xf numFmtId="49" fontId="3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fill" wrapText="1"/>
    </xf>
    <xf numFmtId="0" fontId="3" fillId="0" borderId="0" xfId="0" applyFont="1" applyFill="1" applyBorder="1"/>
    <xf numFmtId="49" fontId="7" fillId="0" borderId="0" xfId="0" applyNumberFormat="1" applyFont="1" applyFill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49" fontId="8" fillId="0" borderId="0" xfId="0" applyNumberFormat="1" applyFont="1" applyFill="1" applyAlignment="1">
      <alignment horizontal="right"/>
    </xf>
    <xf numFmtId="0" fontId="10" fillId="0" borderId="0" xfId="0" applyFont="1"/>
    <xf numFmtId="0" fontId="3" fillId="0" borderId="1" xfId="0" applyFont="1" applyFill="1" applyBorder="1" applyAlignment="1">
      <alignment horizontal="center" vertical="center" wrapText="1"/>
    </xf>
    <xf numFmtId="49" fontId="4" fillId="0" borderId="0" xfId="1" applyNumberFormat="1" applyFill="1" applyBorder="1" applyAlignment="1" applyProtection="1">
      <alignment vertical="top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49" fontId="9" fillId="0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9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/>
    </xf>
    <xf numFmtId="9" fontId="12" fillId="3" borderId="4" xfId="0" applyNumberFormat="1" applyFont="1" applyFill="1" applyBorder="1" applyAlignment="1">
      <alignment horizontal="center"/>
    </xf>
    <xf numFmtId="9" fontId="12" fillId="3" borderId="4" xfId="2" applyFont="1" applyFill="1" applyBorder="1" applyAlignment="1">
      <alignment horizontal="center"/>
    </xf>
    <xf numFmtId="14" fontId="14" fillId="0" borderId="5" xfId="0" applyNumberFormat="1" applyFont="1" applyBorder="1" applyAlignment="1">
      <alignment horizontal="left"/>
    </xf>
    <xf numFmtId="0" fontId="14" fillId="0" borderId="6" xfId="0" applyFont="1" applyBorder="1" applyAlignment="1">
      <alignment horizontal="right"/>
    </xf>
    <xf numFmtId="0" fontId="14" fillId="0" borderId="7" xfId="0" applyFont="1" applyBorder="1" applyAlignment="1">
      <alignment horizontal="center"/>
    </xf>
    <xf numFmtId="9" fontId="14" fillId="0" borderId="7" xfId="0" applyNumberFormat="1" applyFont="1" applyBorder="1" applyAlignment="1">
      <alignment horizontal="center"/>
    </xf>
    <xf numFmtId="9" fontId="14" fillId="0" borderId="7" xfId="2" applyFont="1" applyBorder="1" applyAlignment="1">
      <alignment horizontal="center"/>
    </xf>
    <xf numFmtId="14" fontId="14" fillId="0" borderId="8" xfId="0" applyNumberFormat="1" applyFont="1" applyBorder="1" applyAlignment="1">
      <alignment horizontal="left"/>
    </xf>
    <xf numFmtId="0" fontId="14" fillId="0" borderId="2" xfId="0" applyFont="1" applyBorder="1" applyAlignment="1">
      <alignment horizontal="right"/>
    </xf>
    <xf numFmtId="9" fontId="14" fillId="0" borderId="1" xfId="2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9" fontId="14" fillId="0" borderId="0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right"/>
    </xf>
    <xf numFmtId="0" fontId="12" fillId="0" borderId="0" xfId="0" applyFont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 wrapText="1"/>
    </xf>
    <xf numFmtId="0" fontId="20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14" fontId="12" fillId="0" borderId="0" xfId="0" applyNumberFormat="1" applyFont="1" applyFill="1" applyBorder="1" applyAlignment="1">
      <alignment horizontal="center" wrapText="1"/>
    </xf>
    <xf numFmtId="14" fontId="14" fillId="0" borderId="11" xfId="0" applyNumberFormat="1" applyFont="1" applyBorder="1" applyAlignment="1">
      <alignment horizontal="left"/>
    </xf>
    <xf numFmtId="0" fontId="14" fillId="0" borderId="12" xfId="0" applyFont="1" applyBorder="1" applyAlignment="1">
      <alignment horizontal="right"/>
    </xf>
    <xf numFmtId="0" fontId="14" fillId="0" borderId="3" xfId="0" applyFont="1" applyBorder="1" applyAlignment="1">
      <alignment horizontal="center"/>
    </xf>
    <xf numFmtId="9" fontId="14" fillId="0" borderId="3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7" fillId="0" borderId="1" xfId="0" applyFont="1" applyBorder="1"/>
    <xf numFmtId="0" fontId="0" fillId="0" borderId="2" xfId="0" applyBorder="1"/>
    <xf numFmtId="14" fontId="3" fillId="0" borderId="0" xfId="0" applyNumberFormat="1" applyFont="1"/>
    <xf numFmtId="0" fontId="3" fillId="0" borderId="0" xfId="0" applyFont="1" applyFill="1" applyAlignment="1">
      <alignment horizontal="left" wrapText="1"/>
    </xf>
    <xf numFmtId="0" fontId="11" fillId="0" borderId="0" xfId="1" applyFont="1" applyAlignment="1" applyProtection="1">
      <alignment horizontal="left"/>
    </xf>
    <xf numFmtId="0" fontId="19" fillId="0" borderId="0" xfId="0" applyFont="1" applyFill="1" applyBorder="1" applyAlignment="1">
      <alignment horizontal="right"/>
    </xf>
    <xf numFmtId="0" fontId="4" fillId="0" borderId="8" xfId="1" applyBorder="1" applyAlignment="1" applyProtection="1">
      <alignment horizontal="center"/>
    </xf>
    <xf numFmtId="0" fontId="14" fillId="0" borderId="0" xfId="0" applyFont="1" applyFill="1" applyBorder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2" fontId="14" fillId="0" borderId="0" xfId="0" applyNumberFormat="1" applyFont="1" applyBorder="1" applyAlignment="1">
      <alignment horizontal="center"/>
    </xf>
    <xf numFmtId="49" fontId="4" fillId="0" borderId="0" xfId="1" applyNumberFormat="1" applyFill="1" applyAlignment="1" applyProtection="1">
      <alignment horizontal="right" wrapText="1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0" fontId="3" fillId="0" borderId="10" xfId="0" applyFont="1" applyBorder="1" applyAlignment="1">
      <alignment horizontal="center"/>
    </xf>
    <xf numFmtId="14" fontId="12" fillId="3" borderId="13" xfId="0" applyNumberFormat="1" applyFont="1" applyFill="1" applyBorder="1" applyAlignment="1">
      <alignment horizontal="left"/>
    </xf>
    <xf numFmtId="0" fontId="21" fillId="0" borderId="1" xfId="0" applyFont="1" applyBorder="1"/>
    <xf numFmtId="0" fontId="2" fillId="0" borderId="0" xfId="0" applyFont="1" applyFill="1" applyBorder="1" applyAlignment="1"/>
    <xf numFmtId="49" fontId="3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/>
    <xf numFmtId="0" fontId="3" fillId="0" borderId="0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fill" wrapText="1"/>
    </xf>
    <xf numFmtId="0" fontId="3" fillId="0" borderId="0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49" fontId="4" fillId="0" borderId="0" xfId="1" applyNumberFormat="1" applyFill="1" applyBorder="1" applyAlignment="1" applyProtection="1">
      <alignment horizontal="right" wrapText="1"/>
    </xf>
    <xf numFmtId="0" fontId="10" fillId="0" borderId="0" xfId="0" applyFont="1" applyBorder="1"/>
    <xf numFmtId="0" fontId="11" fillId="0" borderId="0" xfId="1" applyFont="1" applyBorder="1" applyAlignment="1" applyProtection="1">
      <alignment horizontal="left"/>
    </xf>
    <xf numFmtId="49" fontId="19" fillId="0" borderId="0" xfId="0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2" fillId="0" borderId="1" xfId="0" applyFont="1" applyFill="1" applyBorder="1" applyAlignment="1">
      <alignment horizontal="center" wrapText="1"/>
    </xf>
    <xf numFmtId="0" fontId="13" fillId="0" borderId="0" xfId="1" applyFont="1" applyBorder="1" applyAlignment="1" applyProtection="1">
      <alignment horizontal="left"/>
    </xf>
    <xf numFmtId="0" fontId="14" fillId="0" borderId="0" xfId="0" applyFont="1" applyBorder="1" applyAlignment="1">
      <alignment horizontal="left"/>
    </xf>
    <xf numFmtId="0" fontId="2" fillId="0" borderId="0" xfId="0" applyFont="1" applyFill="1" applyBorder="1" applyAlignment="1"/>
    <xf numFmtId="0" fontId="18" fillId="0" borderId="1" xfId="0" applyFont="1" applyBorder="1" applyAlignment="1">
      <alignment horizontal="left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22860</xdr:colOff>
          <xdr:row>0</xdr:row>
          <xdr:rowOff>0</xdr:rowOff>
        </xdr:from>
        <xdr:to>
          <xdr:col>1</xdr:col>
          <xdr:colOff>0</xdr:colOff>
          <xdr:row>0</xdr:row>
          <xdr:rowOff>0</xdr:rowOff>
        </xdr:to>
        <xdr:sp macro="" textlink="">
          <xdr:nvSpPr>
            <xdr:cNvPr id="121857" name="Object 1" hidden="1">
              <a:extLst>
                <a:ext uri="{63B3BB69-23CF-44E3-9099-C40C66FF867C}">
                  <a14:compatExt spid="_x0000_s1218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4"/>
  <sheetViews>
    <sheetView showWhiteSpace="0" zoomScaleNormal="100" workbookViewId="0">
      <selection activeCell="C25" sqref="C25"/>
    </sheetView>
  </sheetViews>
  <sheetFormatPr defaultColWidth="9.109375" defaultRowHeight="10.199999999999999"/>
  <cols>
    <col min="1" max="1" width="10.5546875" style="3" customWidth="1"/>
    <col min="2" max="2" width="7.33203125" style="3" customWidth="1"/>
    <col min="3" max="3" width="10.109375" style="4" customWidth="1"/>
    <col min="4" max="4" width="7.33203125" style="4" customWidth="1"/>
    <col min="5" max="5" width="7.6640625" style="4" customWidth="1"/>
    <col min="6" max="6" width="8" style="5" customWidth="1"/>
    <col min="7" max="7" width="8.5546875" style="5" customWidth="1"/>
    <col min="8" max="9" width="7.5546875" style="6" customWidth="1"/>
    <col min="10" max="10" width="8.109375" style="4" customWidth="1"/>
    <col min="11" max="11" width="8.88671875" style="4" customWidth="1"/>
    <col min="12" max="12" width="6.88671875" style="4" customWidth="1"/>
    <col min="13" max="13" width="8.5546875" style="4" customWidth="1"/>
    <col min="14" max="14" width="7" style="4" customWidth="1"/>
    <col min="15" max="15" width="6.6640625" style="4" customWidth="1"/>
    <col min="16" max="16" width="5.5546875" style="3" customWidth="1"/>
    <col min="17" max="16384" width="9.109375" style="3"/>
  </cols>
  <sheetData>
    <row r="1" spans="1:19">
      <c r="B1" s="1"/>
      <c r="C1" s="2"/>
      <c r="D1" s="2"/>
      <c r="E1" s="7"/>
      <c r="F1" s="2"/>
      <c r="G1" s="4"/>
      <c r="H1" s="3"/>
      <c r="I1" s="3"/>
      <c r="J1" s="3"/>
      <c r="K1" s="3"/>
      <c r="L1" s="3"/>
      <c r="M1" s="3"/>
      <c r="N1" s="3"/>
      <c r="O1" s="3"/>
    </row>
    <row r="2" spans="1:19" ht="12">
      <c r="A2" s="105"/>
      <c r="B2" s="106"/>
    </row>
    <row r="3" spans="1:19" s="8" customFormat="1" ht="12">
      <c r="A3" s="107"/>
      <c r="B3" s="108"/>
      <c r="C3" s="49"/>
      <c r="D3" s="49"/>
      <c r="E3" s="49"/>
      <c r="F3" s="49"/>
      <c r="G3" s="49"/>
      <c r="H3" s="49"/>
      <c r="I3" s="49"/>
      <c r="K3" s="49"/>
      <c r="L3" s="49"/>
      <c r="M3" s="49"/>
      <c r="N3" s="49"/>
      <c r="O3" s="49"/>
    </row>
    <row r="4" spans="1:19" ht="11.4">
      <c r="A4" s="110"/>
      <c r="B4" s="110"/>
      <c r="C4" s="50"/>
      <c r="D4" s="50"/>
      <c r="E4" s="51"/>
      <c r="F4" s="50"/>
      <c r="G4" s="51"/>
      <c r="H4" s="50"/>
      <c r="I4" s="51"/>
      <c r="J4" s="50"/>
      <c r="K4" s="51"/>
      <c r="L4" s="50"/>
      <c r="M4" s="51"/>
      <c r="N4" s="51"/>
      <c r="O4" s="51"/>
    </row>
    <row r="5" spans="1:19" ht="11.4">
      <c r="A5" s="110"/>
      <c r="B5" s="111"/>
      <c r="C5" s="50"/>
      <c r="D5" s="50"/>
      <c r="E5" s="51"/>
      <c r="F5" s="50"/>
      <c r="G5" s="51"/>
      <c r="H5" s="50"/>
      <c r="I5" s="51"/>
      <c r="J5" s="50"/>
      <c r="K5" s="51"/>
      <c r="L5" s="50"/>
      <c r="M5" s="51"/>
      <c r="N5" s="51"/>
      <c r="O5" s="51"/>
    </row>
    <row r="6" spans="1:19" ht="12.75" customHeight="1">
      <c r="A6" s="107"/>
      <c r="B6" s="107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9" ht="12" customHeight="1">
      <c r="A7" s="109" t="s">
        <v>65</v>
      </c>
      <c r="B7" s="109"/>
      <c r="C7" s="109" t="s">
        <v>32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1:19" ht="12" customHeight="1">
      <c r="A8" s="109" t="s">
        <v>29</v>
      </c>
      <c r="B8" s="109"/>
      <c r="C8" s="109"/>
      <c r="D8" s="97" t="s">
        <v>0</v>
      </c>
      <c r="E8" s="97" t="s">
        <v>1</v>
      </c>
      <c r="F8" s="97" t="s">
        <v>2</v>
      </c>
      <c r="G8" s="97" t="s">
        <v>3</v>
      </c>
      <c r="H8" s="97" t="s">
        <v>4</v>
      </c>
      <c r="I8" s="97" t="s">
        <v>5</v>
      </c>
      <c r="J8" s="97" t="s">
        <v>6</v>
      </c>
      <c r="K8" s="97" t="s">
        <v>7</v>
      </c>
      <c r="L8" s="97" t="s">
        <v>8</v>
      </c>
      <c r="M8" s="97" t="s">
        <v>47</v>
      </c>
      <c r="N8" s="97" t="s">
        <v>54</v>
      </c>
      <c r="O8" s="97" t="s">
        <v>56</v>
      </c>
    </row>
    <row r="9" spans="1:19" ht="12" customHeight="1">
      <c r="A9" s="73">
        <v>4.0999999999999996</v>
      </c>
      <c r="B9"/>
      <c r="C9" s="34" t="e">
        <f>#REF!</f>
        <v>#REF!</v>
      </c>
      <c r="D9" s="34" t="e">
        <f>SUM(F9,H9)</f>
        <v>#REF!</v>
      </c>
      <c r="E9" s="35" t="e">
        <f>IF(D9=0,"0%",D9/C9)</f>
        <v>#REF!</v>
      </c>
      <c r="F9" s="34" t="e">
        <f>#REF!</f>
        <v>#REF!</v>
      </c>
      <c r="G9" s="35" t="e">
        <f>IF(F9=0,"0%",F9/D9)</f>
        <v>#REF!</v>
      </c>
      <c r="H9" s="34" t="e">
        <f>#REF!</f>
        <v>#REF!</v>
      </c>
      <c r="I9" s="35" t="e">
        <f>IF(H9=0,"0%",H9/D9)</f>
        <v>#REF!</v>
      </c>
      <c r="J9" s="34" t="e">
        <f>#REF!</f>
        <v>#REF!</v>
      </c>
      <c r="K9" s="35" t="e">
        <f>IF(J9=0,"0%",J9/C9)</f>
        <v>#REF!</v>
      </c>
      <c r="L9" s="34" t="e">
        <f>(C9-D9-J9)</f>
        <v>#REF!</v>
      </c>
      <c r="M9" s="35" t="e">
        <f>IF(L9=0,"0%",L9/C9)</f>
        <v>#REF!</v>
      </c>
      <c r="N9" s="34" t="e">
        <f>#REF!</f>
        <v>#REF!</v>
      </c>
      <c r="O9" s="35" t="e">
        <f>IF(N9=0,"0%",N9/D9)</f>
        <v>#REF!</v>
      </c>
    </row>
    <row r="10" spans="1:19" ht="12" customHeight="1">
      <c r="A10" s="73">
        <v>4.2</v>
      </c>
      <c r="B10" s="68"/>
      <c r="C10" s="36" t="e">
        <f>#REF!</f>
        <v>#REF!</v>
      </c>
      <c r="D10" s="34" t="e">
        <f>SUM(F10,H10)</f>
        <v>#REF!</v>
      </c>
      <c r="E10" s="35" t="e">
        <f>IF(D10=0,"0%",D10/C10)</f>
        <v>#REF!</v>
      </c>
      <c r="F10" s="34" t="e">
        <f>#REF!</f>
        <v>#REF!</v>
      </c>
      <c r="G10" s="35" t="e">
        <f>IF(F10=0,"0%",F10/D10)</f>
        <v>#REF!</v>
      </c>
      <c r="H10" s="34" t="e">
        <f>#REF!</f>
        <v>#REF!</v>
      </c>
      <c r="I10" s="35" t="e">
        <f>IF(H10=0,"0%",H10/D10)</f>
        <v>#REF!</v>
      </c>
      <c r="J10" s="34" t="e">
        <f>#REF!</f>
        <v>#REF!</v>
      </c>
      <c r="K10" s="35" t="e">
        <f>IF(J10=0,"0%",J10/C10)</f>
        <v>#REF!</v>
      </c>
      <c r="L10" s="34" t="e">
        <f>(C10-D10-J10)</f>
        <v>#REF!</v>
      </c>
      <c r="M10" s="35" t="e">
        <f>IF(L10=0,"0%",L10/C10)</f>
        <v>#REF!</v>
      </c>
      <c r="N10" s="34" t="e">
        <f>#REF!</f>
        <v>#REF!</v>
      </c>
      <c r="O10" s="35" t="e">
        <f>IF(N10=0,"0%",N10/D10)</f>
        <v>#REF!</v>
      </c>
    </row>
    <row r="11" spans="1:19" ht="13.2">
      <c r="A11" s="73">
        <v>4.3</v>
      </c>
      <c r="B11" s="68"/>
      <c r="C11" s="36">
        <f>'4.3'!K4</f>
        <v>0</v>
      </c>
      <c r="D11" s="34">
        <f>SUM(F11,H11)</f>
        <v>0</v>
      </c>
      <c r="E11" s="35" t="str">
        <f>IF(D11=0,"0%",D11/C11)</f>
        <v>0%</v>
      </c>
      <c r="F11" s="34">
        <f>'4.3'!M4</f>
        <v>0</v>
      </c>
      <c r="G11" s="35" t="str">
        <f>IF(F11=0,"0%",F11/D11)</f>
        <v>0%</v>
      </c>
      <c r="H11" s="34">
        <f>'4.3'!N4</f>
        <v>0</v>
      </c>
      <c r="I11" s="35" t="str">
        <f>IF(H11=0,"0%",H11/D11)</f>
        <v>0%</v>
      </c>
      <c r="J11" s="34">
        <f>'4.3'!O4</f>
        <v>0</v>
      </c>
      <c r="K11" s="35" t="str">
        <f>IF(J11=0,"0%",J11/C11)</f>
        <v>0%</v>
      </c>
      <c r="L11" s="34">
        <f>(C11-D11-J11)</f>
        <v>0</v>
      </c>
      <c r="M11" s="35" t="str">
        <f>IF(L11=0,"0%",L11/C11)</f>
        <v>0%</v>
      </c>
      <c r="N11" s="34">
        <f>'4.3'!X4</f>
        <v>0</v>
      </c>
      <c r="O11" s="35" t="str">
        <f>IF(N11=0,"0%",N11/D11)</f>
        <v>0%</v>
      </c>
    </row>
    <row r="12" spans="1:19" ht="12.75" customHeight="1">
      <c r="A12" s="73">
        <v>4.4000000000000004</v>
      </c>
      <c r="B12" s="68"/>
      <c r="C12" s="36">
        <f>'4.4'!K4</f>
        <v>4</v>
      </c>
      <c r="D12" s="34">
        <f>SUM(F12,H12)</f>
        <v>4</v>
      </c>
      <c r="E12" s="35">
        <f>IF(D12=0,"0%",D12/C12)</f>
        <v>1</v>
      </c>
      <c r="F12" s="34">
        <f>'4.4'!M4</f>
        <v>4</v>
      </c>
      <c r="G12" s="35">
        <f>IF(F12=0,"0%",F12/D12)</f>
        <v>1</v>
      </c>
      <c r="H12" s="34">
        <f>'4.4'!N4</f>
        <v>0</v>
      </c>
      <c r="I12" s="35" t="str">
        <f>IF(H12=0,"0%",H12/D12)</f>
        <v>0%</v>
      </c>
      <c r="J12" s="34">
        <f>'4.4'!O4</f>
        <v>0</v>
      </c>
      <c r="K12" s="35" t="str">
        <f>IF(J12=0,"0%",J12/C12)</f>
        <v>0%</v>
      </c>
      <c r="L12" s="34">
        <f>(C12-D12-J12)</f>
        <v>0</v>
      </c>
      <c r="M12" s="35" t="str">
        <f>IF(L12=0,"0%",L12/C12)</f>
        <v>0%</v>
      </c>
      <c r="N12" s="34">
        <f>'4.4'!X4</f>
        <v>0</v>
      </c>
      <c r="O12" s="35" t="str">
        <f>IF(N12=0,"0%",N12/D12)</f>
        <v>0%</v>
      </c>
    </row>
    <row r="13" spans="1:19" ht="12" customHeight="1" thickBot="1">
      <c r="A13" s="73">
        <v>4.5</v>
      </c>
      <c r="B13" s="68"/>
      <c r="C13" s="36" t="e">
        <f>#REF!</f>
        <v>#REF!</v>
      </c>
      <c r="D13" s="34" t="e">
        <f>SUM(F13,H13)</f>
        <v>#REF!</v>
      </c>
      <c r="E13" s="35" t="e">
        <f>IF(D13=0,"0%",D13/C13)</f>
        <v>#REF!</v>
      </c>
      <c r="F13" s="34" t="e">
        <f>#REF!</f>
        <v>#REF!</v>
      </c>
      <c r="G13" s="35" t="e">
        <f>IF(F13=0,"0%",F13/D13)</f>
        <v>#REF!</v>
      </c>
      <c r="H13" s="34" t="e">
        <f>#REF!</f>
        <v>#REF!</v>
      </c>
      <c r="I13" s="35" t="e">
        <f>IF(H13=0,"0%",H13/D13)</f>
        <v>#REF!</v>
      </c>
      <c r="J13" s="34" t="e">
        <f>#REF!</f>
        <v>#REF!</v>
      </c>
      <c r="K13" s="35" t="e">
        <f>IF(J13=0,"0%",J13/C13)</f>
        <v>#REF!</v>
      </c>
      <c r="L13" s="34" t="e">
        <f>(C13-D13-J13)</f>
        <v>#REF!</v>
      </c>
      <c r="M13" s="35" t="e">
        <f>IF(L13=0,"0%",L13/C13)</f>
        <v>#REF!</v>
      </c>
      <c r="N13" s="34" t="e">
        <f>#REF!</f>
        <v>#REF!</v>
      </c>
      <c r="O13" s="35" t="e">
        <f>IF(N13=0,"0%",N13/D13)</f>
        <v>#REF!</v>
      </c>
      <c r="P13" s="53"/>
    </row>
    <row r="14" spans="1:19" ht="12" customHeight="1" thickTop="1" thickBot="1">
      <c r="A14" s="82">
        <v>38310</v>
      </c>
      <c r="B14" s="52" t="s">
        <v>20</v>
      </c>
      <c r="C14" s="38" t="e">
        <f>SUM(C6:C13)</f>
        <v>#REF!</v>
      </c>
      <c r="D14" s="38" t="e">
        <f>SUM(D7:D13)</f>
        <v>#REF!</v>
      </c>
      <c r="E14" s="39" t="e">
        <f t="shared" ref="E14" si="0">IF(D14=0,"0%",D14/C14)</f>
        <v>#REF!</v>
      </c>
      <c r="F14" s="38" t="e">
        <f>SUM(F7:F13)</f>
        <v>#REF!</v>
      </c>
      <c r="G14" s="39" t="e">
        <f t="shared" ref="G14" si="1">IF(F14=0,"0%",F14/D14)</f>
        <v>#REF!</v>
      </c>
      <c r="H14" s="38" t="e">
        <f>SUM(H7:H13)</f>
        <v>#REF!</v>
      </c>
      <c r="I14" s="39" t="e">
        <f t="shared" ref="I14" si="2">IF(H14=0,"0%",H14/D14)</f>
        <v>#REF!</v>
      </c>
      <c r="J14" s="38" t="e">
        <f>SUM(J7:J13)</f>
        <v>#REF!</v>
      </c>
      <c r="K14" s="40" t="e">
        <f t="shared" ref="K14" si="3">IF(J14=0,"0%",J14/C14)</f>
        <v>#REF!</v>
      </c>
      <c r="L14" s="38" t="e">
        <f>SUM(L7:L13)</f>
        <v>#REF!</v>
      </c>
      <c r="M14" s="40" t="e">
        <f t="shared" ref="M14" si="4">IF(L14=0,"0%",L14/C14)</f>
        <v>#REF!</v>
      </c>
      <c r="N14" s="38" t="e">
        <f>SUM(N7:N13)</f>
        <v>#REF!</v>
      </c>
      <c r="O14" s="39" t="e">
        <f t="shared" ref="O14" si="5">IF(N14=0,"0%",N14/D14)</f>
        <v>#REF!</v>
      </c>
      <c r="Q14" s="69"/>
      <c r="R14" s="69"/>
      <c r="S14" s="69"/>
    </row>
    <row r="15" spans="1:19" ht="12" customHeight="1" thickTop="1">
      <c r="A15" s="60"/>
      <c r="B15" s="61"/>
      <c r="C15" s="62"/>
      <c r="D15" s="62"/>
      <c r="E15" s="63"/>
      <c r="F15" s="62"/>
      <c r="G15" s="63"/>
      <c r="H15" s="62"/>
      <c r="I15" s="63"/>
      <c r="J15" s="34"/>
      <c r="K15" s="48"/>
      <c r="L15" s="34"/>
      <c r="M15" s="48"/>
      <c r="N15" s="48"/>
      <c r="O15" s="48"/>
    </row>
    <row r="16" spans="1:19" ht="12.75" customHeight="1">
      <c r="A16" s="60"/>
      <c r="B16" s="61"/>
      <c r="C16" s="62"/>
      <c r="D16" s="62"/>
      <c r="E16" s="63"/>
      <c r="F16" s="62"/>
      <c r="G16" s="63"/>
      <c r="H16" s="62"/>
      <c r="I16" s="63"/>
      <c r="J16" s="34"/>
      <c r="K16" s="48"/>
      <c r="L16" s="34"/>
      <c r="M16" s="48"/>
      <c r="N16" s="48"/>
      <c r="O16" s="48"/>
    </row>
    <row r="17" spans="1:17" ht="11.4">
      <c r="A17" s="60"/>
      <c r="B17" s="61"/>
      <c r="C17" s="62"/>
      <c r="D17" s="62"/>
      <c r="E17" s="63"/>
      <c r="F17" s="62"/>
      <c r="G17" s="63"/>
      <c r="H17" s="62"/>
      <c r="I17" s="63"/>
      <c r="J17" s="34"/>
      <c r="K17" s="48"/>
      <c r="L17" s="34"/>
      <c r="M17" s="48"/>
      <c r="N17" s="48"/>
      <c r="O17" s="48"/>
    </row>
    <row r="18" spans="1:17" ht="12">
      <c r="A18" s="46"/>
      <c r="B18" s="47"/>
      <c r="C18" s="34"/>
      <c r="D18" s="34"/>
      <c r="E18" s="35"/>
      <c r="F18" s="34"/>
      <c r="G18" s="35"/>
      <c r="H18" s="34"/>
      <c r="I18" s="35"/>
      <c r="J18" s="43"/>
      <c r="K18" s="45"/>
      <c r="L18" s="43"/>
      <c r="M18" s="45"/>
      <c r="N18" s="48"/>
      <c r="O18" s="48"/>
      <c r="Q18" s="59"/>
    </row>
    <row r="19" spans="1:17" ht="12">
      <c r="A19" s="41"/>
      <c r="B19" s="42"/>
      <c r="C19" s="43"/>
      <c r="D19" s="43"/>
      <c r="E19" s="44"/>
      <c r="F19" s="43"/>
      <c r="G19" s="35"/>
      <c r="H19" s="43"/>
      <c r="I19" s="44"/>
      <c r="J19" s="43"/>
      <c r="K19" s="45"/>
      <c r="L19" s="43"/>
      <c r="M19" s="45"/>
      <c r="N19" s="48"/>
      <c r="O19" s="48"/>
      <c r="Q19" s="59"/>
    </row>
    <row r="20" spans="1:17" ht="12">
      <c r="A20" s="41"/>
      <c r="B20" s="42"/>
      <c r="C20" s="43"/>
      <c r="D20" s="43"/>
      <c r="E20" s="44"/>
      <c r="F20" s="43"/>
      <c r="G20" s="44"/>
      <c r="H20" s="43"/>
      <c r="I20" s="44"/>
      <c r="J20" s="43"/>
      <c r="K20" s="45"/>
      <c r="L20" s="43"/>
      <c r="M20" s="45"/>
      <c r="N20" s="48"/>
      <c r="O20" s="48"/>
      <c r="Q20" s="59"/>
    </row>
    <row r="21" spans="1:17" ht="12.75" customHeight="1">
      <c r="A21" s="41"/>
      <c r="B21" s="42"/>
      <c r="C21" s="43"/>
      <c r="D21" s="43"/>
      <c r="E21" s="44"/>
      <c r="F21" s="43"/>
      <c r="G21" s="44"/>
      <c r="H21" s="43"/>
      <c r="I21" s="44"/>
      <c r="J21" s="43"/>
      <c r="K21" s="45"/>
      <c r="L21" s="43"/>
      <c r="M21" s="45"/>
      <c r="N21" s="48"/>
      <c r="O21" s="48"/>
    </row>
    <row r="22" spans="1:17" ht="11.4">
      <c r="A22" s="41"/>
      <c r="B22" s="42"/>
      <c r="C22" s="43"/>
      <c r="D22" s="43"/>
      <c r="E22" s="44"/>
      <c r="F22" s="43"/>
      <c r="G22" s="44"/>
      <c r="H22" s="43"/>
      <c r="I22" s="44"/>
      <c r="J22" s="43"/>
      <c r="K22" s="45"/>
      <c r="L22" s="43"/>
      <c r="M22" s="45"/>
      <c r="N22" s="45"/>
      <c r="O22" s="45"/>
    </row>
    <row r="23" spans="1:17" ht="11.4">
      <c r="A23" s="41"/>
      <c r="B23" s="42"/>
      <c r="C23" s="43"/>
      <c r="D23" s="43"/>
      <c r="E23" s="44"/>
      <c r="F23" s="43"/>
      <c r="G23" s="44"/>
      <c r="H23" s="43"/>
      <c r="I23" s="44"/>
      <c r="J23" s="43"/>
      <c r="K23" s="45"/>
      <c r="L23" s="43"/>
      <c r="M23" s="45"/>
      <c r="N23" s="45"/>
      <c r="O23" s="45"/>
    </row>
    <row r="24" spans="1:17" ht="11.4">
      <c r="A24" s="41"/>
      <c r="B24" s="42"/>
      <c r="C24" s="43"/>
      <c r="D24" s="43"/>
      <c r="E24" s="44"/>
      <c r="F24" s="43"/>
      <c r="G24" s="44"/>
      <c r="H24" s="43"/>
      <c r="I24" s="44"/>
      <c r="J24" s="43"/>
      <c r="K24" s="45"/>
      <c r="L24" s="43"/>
      <c r="M24" s="45"/>
      <c r="N24" s="45"/>
      <c r="O24" s="45"/>
    </row>
    <row r="25" spans="1:17" ht="11.4">
      <c r="A25" s="41"/>
      <c r="B25" s="42"/>
      <c r="C25" s="43"/>
      <c r="D25" s="43"/>
      <c r="E25" s="44"/>
      <c r="F25" s="43"/>
      <c r="G25" s="44"/>
      <c r="H25" s="43"/>
      <c r="I25" s="44"/>
      <c r="J25" s="43"/>
      <c r="K25" s="45"/>
      <c r="L25" s="43"/>
      <c r="M25" s="45"/>
      <c r="N25" s="45"/>
      <c r="O25" s="45"/>
    </row>
    <row r="26" spans="1:17" s="1" customFormat="1" ht="11.4">
      <c r="A26" s="41"/>
      <c r="B26" s="42"/>
      <c r="C26" s="43"/>
      <c r="D26" s="43"/>
      <c r="E26" s="44"/>
      <c r="F26" s="43"/>
      <c r="G26" s="44"/>
      <c r="H26" s="43"/>
      <c r="I26" s="44"/>
      <c r="J26" s="43"/>
      <c r="K26" s="45"/>
      <c r="L26" s="43"/>
      <c r="M26" s="45"/>
      <c r="N26" s="45"/>
      <c r="O26" s="45"/>
    </row>
    <row r="27" spans="1:17" s="1" customFormat="1" ht="11.4">
      <c r="A27" s="41"/>
      <c r="B27" s="42"/>
      <c r="C27" s="43"/>
      <c r="D27" s="43"/>
      <c r="E27" s="44"/>
      <c r="F27" s="43"/>
      <c r="G27" s="44"/>
      <c r="H27" s="43"/>
      <c r="I27" s="44"/>
      <c r="J27" s="43"/>
      <c r="K27" s="45"/>
      <c r="L27" s="43"/>
      <c r="M27" s="45"/>
      <c r="N27" s="45"/>
      <c r="O27" s="45"/>
    </row>
    <row r="28" spans="1:17" s="1" customFormat="1" ht="11.4">
      <c r="A28" s="41"/>
      <c r="B28" s="42"/>
      <c r="C28" s="43"/>
      <c r="D28" s="43"/>
      <c r="E28" s="44"/>
      <c r="F28" s="43"/>
      <c r="G28" s="44"/>
      <c r="H28" s="43"/>
      <c r="I28" s="44"/>
      <c r="J28" s="43"/>
      <c r="K28" s="45"/>
      <c r="L28" s="43"/>
      <c r="M28" s="45"/>
      <c r="N28" s="45"/>
      <c r="O28" s="45"/>
    </row>
    <row r="29" spans="1:17" s="1" customFormat="1" ht="11.4">
      <c r="A29" s="41"/>
      <c r="B29" s="42"/>
      <c r="C29" s="43"/>
      <c r="D29" s="43"/>
      <c r="E29" s="44"/>
      <c r="F29" s="43"/>
      <c r="G29" s="44"/>
      <c r="H29" s="43"/>
      <c r="I29" s="44"/>
      <c r="J29" s="43"/>
      <c r="K29" s="45"/>
      <c r="L29" s="43"/>
      <c r="M29" s="45"/>
      <c r="N29" s="45"/>
      <c r="O29" s="45"/>
    </row>
    <row r="30" spans="1:17" s="1" customFormat="1" ht="11.4">
      <c r="A30" s="41"/>
      <c r="B30" s="42"/>
      <c r="C30" s="43"/>
      <c r="D30" s="43"/>
      <c r="E30" s="44"/>
      <c r="F30" s="43"/>
      <c r="G30" s="44"/>
      <c r="H30" s="43"/>
      <c r="I30" s="44"/>
      <c r="J30" s="43"/>
      <c r="K30" s="45"/>
      <c r="L30" s="43"/>
      <c r="M30" s="45"/>
      <c r="N30" s="45"/>
      <c r="O30" s="45"/>
    </row>
    <row r="31" spans="1:17" s="1" customFormat="1" ht="11.4">
      <c r="A31" s="41"/>
      <c r="B31" s="42"/>
      <c r="C31" s="43"/>
      <c r="D31" s="43"/>
      <c r="E31" s="44"/>
      <c r="F31" s="43"/>
      <c r="G31" s="44"/>
      <c r="H31" s="43"/>
      <c r="I31" s="44"/>
      <c r="J31" s="43"/>
      <c r="K31" s="45"/>
      <c r="L31" s="43"/>
      <c r="M31" s="45"/>
      <c r="N31" s="45"/>
      <c r="O31" s="45"/>
    </row>
    <row r="32" spans="1:17" s="1" customFormat="1" ht="11.4">
      <c r="A32" s="41"/>
      <c r="B32" s="42"/>
      <c r="C32" s="43"/>
      <c r="D32" s="43"/>
      <c r="E32" s="44"/>
      <c r="F32" s="43"/>
      <c r="G32" s="44"/>
      <c r="H32" s="43"/>
      <c r="I32" s="44"/>
      <c r="J32" s="43"/>
      <c r="K32" s="45"/>
      <c r="L32" s="43"/>
      <c r="M32" s="45"/>
      <c r="N32" s="45"/>
      <c r="O32" s="45"/>
    </row>
    <row r="33" spans="1:17" s="1" customFormat="1" ht="11.4">
      <c r="A33" s="41"/>
      <c r="B33" s="42"/>
      <c r="C33" s="43"/>
      <c r="D33" s="43"/>
      <c r="E33" s="44"/>
      <c r="F33" s="43"/>
      <c r="G33" s="44"/>
      <c r="H33" s="43"/>
      <c r="I33" s="44"/>
      <c r="J33" s="43"/>
      <c r="K33" s="45"/>
      <c r="L33" s="43"/>
      <c r="M33" s="45"/>
      <c r="N33" s="45"/>
      <c r="O33" s="45"/>
    </row>
    <row r="34" spans="1:17" s="1" customFormat="1" ht="11.4">
      <c r="A34" s="41"/>
      <c r="B34" s="42"/>
      <c r="C34" s="43"/>
      <c r="D34" s="43"/>
      <c r="E34" s="44"/>
      <c r="F34" s="43"/>
      <c r="G34" s="44"/>
      <c r="H34" s="43"/>
      <c r="I34" s="44"/>
      <c r="J34" s="43"/>
      <c r="K34" s="45"/>
      <c r="L34" s="43"/>
      <c r="M34" s="45"/>
      <c r="N34" s="45"/>
      <c r="O34" s="45"/>
    </row>
    <row r="35" spans="1:17" s="1" customFormat="1" ht="11.4">
      <c r="A35" s="41"/>
      <c r="B35" s="42"/>
      <c r="C35" s="43"/>
      <c r="D35" s="43"/>
      <c r="E35" s="44"/>
      <c r="F35" s="43"/>
      <c r="G35" s="44"/>
      <c r="H35" s="43"/>
      <c r="I35" s="44"/>
      <c r="J35" s="43"/>
      <c r="K35" s="45"/>
      <c r="L35" s="43"/>
      <c r="M35" s="45"/>
      <c r="N35" s="45"/>
      <c r="O35" s="45"/>
    </row>
    <row r="36" spans="1:17" s="1" customFormat="1" ht="11.4">
      <c r="A36" s="41"/>
      <c r="B36" s="42"/>
      <c r="C36" s="43"/>
      <c r="D36" s="43"/>
      <c r="E36" s="44"/>
      <c r="F36" s="43"/>
      <c r="G36" s="44"/>
      <c r="H36" s="43"/>
      <c r="I36" s="44"/>
      <c r="J36" s="43"/>
      <c r="K36" s="45"/>
      <c r="L36" s="43"/>
      <c r="M36" s="45"/>
      <c r="N36" s="45"/>
      <c r="O36" s="45"/>
    </row>
    <row r="37" spans="1:17" s="1" customFormat="1" ht="11.4">
      <c r="A37" s="41"/>
      <c r="B37" s="42"/>
      <c r="C37" s="43"/>
      <c r="D37" s="43"/>
      <c r="E37" s="44"/>
      <c r="F37" s="43"/>
      <c r="G37" s="44"/>
      <c r="H37" s="43"/>
      <c r="I37" s="44"/>
      <c r="J37" s="43"/>
      <c r="K37" s="45"/>
      <c r="L37" s="43"/>
      <c r="M37" s="45"/>
      <c r="N37" s="45"/>
      <c r="O37" s="45"/>
    </row>
    <row r="38" spans="1:17" s="1" customFormat="1" ht="11.4">
      <c r="A38" s="41"/>
      <c r="B38" s="42"/>
      <c r="C38" s="43"/>
      <c r="D38" s="43"/>
      <c r="E38" s="44"/>
      <c r="F38" s="43"/>
      <c r="G38" s="44"/>
      <c r="H38" s="43"/>
      <c r="I38" s="44"/>
      <c r="J38" s="43"/>
      <c r="K38" s="45"/>
      <c r="L38" s="43"/>
      <c r="M38" s="45"/>
      <c r="N38" s="45"/>
      <c r="O38" s="45"/>
    </row>
    <row r="39" spans="1:17" s="1" customFormat="1" ht="11.4">
      <c r="A39" s="41"/>
      <c r="B39" s="42"/>
      <c r="C39" s="43"/>
      <c r="D39" s="43"/>
      <c r="E39" s="44"/>
      <c r="F39" s="43"/>
      <c r="G39" s="44"/>
      <c r="H39" s="43"/>
      <c r="I39" s="44"/>
      <c r="J39" s="43"/>
      <c r="K39" s="45"/>
      <c r="L39" s="43"/>
      <c r="M39" s="45"/>
      <c r="N39" s="45"/>
      <c r="O39" s="45"/>
    </row>
    <row r="40" spans="1:17" s="1" customFormat="1" ht="11.4">
      <c r="A40" s="3"/>
      <c r="B40" s="3"/>
      <c r="C40" s="4"/>
      <c r="D40" s="4"/>
      <c r="E40" s="4"/>
      <c r="F40" s="5"/>
      <c r="G40" s="5"/>
      <c r="H40" s="6"/>
      <c r="I40" s="6"/>
      <c r="J40" s="4"/>
      <c r="K40" s="4"/>
      <c r="L40" s="4"/>
      <c r="M40" s="81"/>
      <c r="N40" s="81"/>
      <c r="O40" s="81"/>
      <c r="P40" s="50"/>
      <c r="Q40" s="77"/>
    </row>
    <row r="41" spans="1:17" s="1" customFormat="1" ht="11.4">
      <c r="A41" s="3"/>
      <c r="B41" s="3"/>
      <c r="C41" s="4"/>
      <c r="D41" s="4"/>
      <c r="E41" s="4"/>
      <c r="F41" s="5"/>
      <c r="G41" s="5"/>
      <c r="H41" s="6"/>
      <c r="I41" s="6"/>
      <c r="J41" s="4"/>
      <c r="K41" s="4"/>
      <c r="L41" s="4"/>
      <c r="M41" s="4"/>
      <c r="N41" s="4"/>
      <c r="O41" s="4"/>
      <c r="P41" s="50"/>
      <c r="Q41" s="77"/>
    </row>
    <row r="42" spans="1:17" s="1" customFormat="1" ht="11.4">
      <c r="A42" s="3"/>
      <c r="B42" s="3"/>
      <c r="C42" s="4"/>
      <c r="D42" s="4"/>
      <c r="E42" s="4"/>
      <c r="F42" s="5"/>
      <c r="G42" s="5"/>
      <c r="H42" s="6"/>
      <c r="I42" s="6"/>
      <c r="J42" s="4"/>
      <c r="K42" s="4"/>
      <c r="L42" s="4"/>
      <c r="M42" s="4"/>
      <c r="N42" s="4"/>
      <c r="O42" s="4"/>
      <c r="P42" s="50"/>
      <c r="Q42" s="77"/>
    </row>
    <row r="43" spans="1:17" s="1" customFormat="1">
      <c r="A43" s="3"/>
      <c r="B43" s="3"/>
      <c r="C43" s="4"/>
      <c r="D43" s="4"/>
      <c r="E43" s="4"/>
      <c r="F43" s="5"/>
      <c r="G43" s="5"/>
      <c r="H43" s="6"/>
      <c r="I43" s="6"/>
      <c r="J43" s="4"/>
      <c r="K43" s="4"/>
      <c r="L43" s="4"/>
      <c r="M43" s="4"/>
      <c r="N43" s="4"/>
      <c r="O43" s="4"/>
    </row>
    <row r="44" spans="1:17" s="1" customFormat="1">
      <c r="A44" s="3"/>
      <c r="B44" s="3"/>
      <c r="C44" s="4"/>
      <c r="D44" s="4"/>
      <c r="E44" s="4"/>
      <c r="F44" s="5"/>
      <c r="G44" s="5"/>
      <c r="H44" s="6"/>
      <c r="I44" s="6"/>
      <c r="J44" s="4"/>
      <c r="K44" s="4"/>
      <c r="L44" s="4"/>
      <c r="M44" s="4"/>
      <c r="N44" s="4"/>
      <c r="O44" s="4"/>
    </row>
  </sheetData>
  <mergeCells count="8">
    <mergeCell ref="A2:B2"/>
    <mergeCell ref="A3:B3"/>
    <mergeCell ref="A8:B8"/>
    <mergeCell ref="C7:C8"/>
    <mergeCell ref="A7:B7"/>
    <mergeCell ref="A4:B4"/>
    <mergeCell ref="A6:B6"/>
    <mergeCell ref="A5:B5"/>
  </mergeCells>
  <phoneticPr fontId="0" type="noConversion"/>
  <hyperlinks>
    <hyperlink ref="A8:B13" location="'Bug 30540'!A1" display="Bug 30540"/>
    <hyperlink ref="A10" location="'4.2'!A1" display="'4.2'!A1"/>
    <hyperlink ref="A12" location="'4.4'!A1" display="'4.4'!A1"/>
    <hyperlink ref="A13" location="'4.5'!A1" display="'4.5'!A1"/>
    <hyperlink ref="A11" location="'4.3'!A1" display="'4.3'!A1"/>
    <hyperlink ref="A9" location="'4.1'!A1" display="'4.1'!A1"/>
  </hyperlinks>
  <pageMargins left="0.53" right="0.25" top="0.52" bottom="0.49" header="0.21" footer="0.24"/>
  <pageSetup fitToHeight="2" orientation="landscape" r:id="rId1"/>
  <headerFooter alignWithMargins="0">
    <oddHeader>&amp;C&amp;"Arial,Bold"Header Name</oddHeader>
    <oddFooter>&amp;L&amp;F&amp;C&amp;A&amp;RPage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X24"/>
  <sheetViews>
    <sheetView tabSelected="1" zoomScaleNormal="100" workbookViewId="0">
      <selection activeCell="A10" sqref="A10:A19"/>
    </sheetView>
  </sheetViews>
  <sheetFormatPr defaultColWidth="9.109375" defaultRowHeight="10.199999999999999"/>
  <cols>
    <col min="1" max="1" width="9.6640625" style="16" customWidth="1"/>
    <col min="2" max="2" width="34.44140625" style="17" customWidth="1"/>
    <col min="3" max="3" width="9" style="20" hidden="1" customWidth="1"/>
    <col min="4" max="4" width="7.6640625" style="21" hidden="1" customWidth="1"/>
    <col min="5" max="5" width="8.33203125" style="21" hidden="1" customWidth="1"/>
    <col min="6" max="6" width="7.109375" style="21" hidden="1" customWidth="1"/>
    <col min="7" max="7" width="8.6640625" style="21" hidden="1" customWidth="1"/>
    <col min="8" max="8" width="9" style="15" hidden="1" customWidth="1"/>
    <col min="9" max="9" width="8" style="15" hidden="1" customWidth="1"/>
    <col min="10" max="10" width="37.33203125" style="19" hidden="1" customWidth="1"/>
    <col min="11" max="11" width="5.6640625" style="21" customWidth="1"/>
    <col min="12" max="12" width="6.5546875" style="21" hidden="1" customWidth="1"/>
    <col min="13" max="13" width="4.88671875" style="14" customWidth="1"/>
    <col min="14" max="14" width="5.33203125" style="14" customWidth="1"/>
    <col min="15" max="15" width="7.33203125" style="14" bestFit="1" customWidth="1"/>
    <col min="16" max="16" width="8.6640625" style="14" customWidth="1"/>
    <col min="17" max="17" width="8.6640625" style="15" customWidth="1"/>
    <col min="18" max="18" width="7.5546875" style="21" hidden="1" customWidth="1"/>
    <col min="19" max="19" width="8.6640625" style="21" bestFit="1" customWidth="1"/>
    <col min="20" max="20" width="8.88671875" style="15" hidden="1" customWidth="1"/>
    <col min="21" max="21" width="7.88671875" style="15" hidden="1" customWidth="1"/>
    <col min="22" max="22" width="8.109375" style="14" bestFit="1" customWidth="1"/>
    <col min="23" max="23" width="10" style="14" customWidth="1"/>
    <col min="24" max="24" width="38" style="70" customWidth="1"/>
    <col min="25" max="48" width="9.109375" style="3"/>
    <col min="49" max="49" width="9.109375" style="3" customWidth="1"/>
    <col min="50" max="16384" width="9.109375" style="3"/>
  </cols>
  <sheetData>
    <row r="1" spans="1:24" s="1" customFormat="1" ht="13.2">
      <c r="A1" s="85"/>
      <c r="B1" s="98"/>
      <c r="C1" s="95"/>
      <c r="D1" s="21"/>
      <c r="E1" s="21"/>
      <c r="F1" s="21"/>
      <c r="G1" s="21"/>
      <c r="H1" s="15"/>
      <c r="I1" s="15"/>
      <c r="J1" s="96"/>
      <c r="K1" s="21"/>
      <c r="L1" s="99"/>
      <c r="M1" s="15"/>
      <c r="N1" s="15"/>
      <c r="O1" s="15"/>
      <c r="P1" s="15"/>
      <c r="Q1" s="15"/>
      <c r="R1" s="21"/>
      <c r="S1" s="21"/>
      <c r="T1" s="15"/>
      <c r="U1" s="15"/>
      <c r="V1" s="15"/>
      <c r="W1" s="15"/>
      <c r="X1" s="100"/>
    </row>
    <row r="2" spans="1:24" s="1" customFormat="1" ht="13.2">
      <c r="A2" s="29"/>
      <c r="B2" s="94"/>
      <c r="C2" s="95"/>
      <c r="D2" s="21"/>
      <c r="E2" s="21"/>
      <c r="F2" s="21"/>
      <c r="G2" s="21"/>
      <c r="H2" s="15"/>
      <c r="I2" s="15"/>
      <c r="J2" s="96"/>
      <c r="K2" s="21"/>
      <c r="L2" s="24"/>
      <c r="M2" s="24" t="s">
        <v>50</v>
      </c>
      <c r="N2" s="24" t="s">
        <v>49</v>
      </c>
      <c r="O2" s="24" t="s">
        <v>6</v>
      </c>
      <c r="P2" s="24" t="s">
        <v>51</v>
      </c>
      <c r="Q2" s="24"/>
      <c r="R2" s="23"/>
      <c r="S2" s="23"/>
      <c r="T2" s="24"/>
      <c r="U2" s="24"/>
      <c r="V2" s="24" t="s">
        <v>48</v>
      </c>
      <c r="W2" s="24" t="s">
        <v>52</v>
      </c>
      <c r="X2" s="79" t="s">
        <v>55</v>
      </c>
    </row>
    <row r="3" spans="1:24" s="1" customFormat="1" ht="13.2">
      <c r="A3" s="29"/>
      <c r="B3" s="101" t="s">
        <v>36</v>
      </c>
      <c r="C3" s="95"/>
      <c r="D3" s="21"/>
      <c r="E3" s="21"/>
      <c r="F3" s="21"/>
      <c r="G3" s="21"/>
      <c r="H3" s="15"/>
      <c r="I3" s="15"/>
      <c r="J3" s="96"/>
      <c r="K3" s="54">
        <f>COUNTIF(K9:K19,"y")</f>
        <v>10</v>
      </c>
      <c r="L3" s="30"/>
      <c r="M3" s="54">
        <f>COUNTIF(M9:M19,"p")</f>
        <v>10</v>
      </c>
      <c r="N3" s="54">
        <f>COUNTIF(N9:N19,"f")</f>
        <v>0</v>
      </c>
      <c r="O3" s="54">
        <f>COUNTIF(O9:O19,"b")</f>
        <v>0</v>
      </c>
      <c r="P3" s="54">
        <f>SUM(M3:O3)</f>
        <v>10</v>
      </c>
      <c r="Q3" s="74"/>
      <c r="R3" s="74"/>
      <c r="S3" s="74"/>
      <c r="T3" s="54" t="e">
        <f>SUM(#REF!)</f>
        <v>#REF!</v>
      </c>
      <c r="U3" s="54" t="e">
        <f>SUM(#REF!)</f>
        <v>#REF!</v>
      </c>
      <c r="V3" s="54">
        <f>SUM(V9:V19)</f>
        <v>0</v>
      </c>
      <c r="W3" s="54">
        <f>SUM(W9:W19)</f>
        <v>0</v>
      </c>
      <c r="X3" s="74">
        <f>COUNTIF(X9:X19,"HOLD")</f>
        <v>0</v>
      </c>
    </row>
    <row r="4" spans="1:24" s="1" customFormat="1" ht="13.2">
      <c r="A4" s="29"/>
      <c r="B4" s="101" t="s">
        <v>37</v>
      </c>
      <c r="C4" s="95"/>
      <c r="D4" s="21"/>
      <c r="E4" s="21"/>
      <c r="F4" s="21"/>
      <c r="G4" s="21"/>
      <c r="H4" s="15"/>
      <c r="I4" s="15"/>
      <c r="J4" s="96"/>
      <c r="K4" s="54">
        <f>COUNTIF(K20:K21,"y")</f>
        <v>0</v>
      </c>
      <c r="L4" s="30"/>
      <c r="M4" s="54">
        <f>COUNTIF(M20:M21,"p")</f>
        <v>0</v>
      </c>
      <c r="N4" s="54">
        <f>COUNTIF(N20:N21,"f")</f>
        <v>0</v>
      </c>
      <c r="O4" s="54">
        <f>COUNTIF(O20:O21,"b")</f>
        <v>0</v>
      </c>
      <c r="P4" s="54">
        <f>SUM(M4:O4)</f>
        <v>0</v>
      </c>
      <c r="Q4" s="72"/>
      <c r="R4" s="72"/>
      <c r="S4" s="72"/>
      <c r="T4" s="54">
        <f>SUM(T21:T21)</f>
        <v>0</v>
      </c>
      <c r="U4" s="54">
        <f>SUM(U21:U21)</f>
        <v>0</v>
      </c>
      <c r="V4" s="54">
        <f>SUM(V20:V21)</f>
        <v>0</v>
      </c>
      <c r="W4" s="54">
        <f>SUM(W20:W21)</f>
        <v>0</v>
      </c>
      <c r="X4" s="74">
        <f>COUNTIF(X21:X23,"HOLD")</f>
        <v>0</v>
      </c>
    </row>
    <row r="5" spans="1:24" s="1" customFormat="1" ht="13.2">
      <c r="A5" s="29"/>
      <c r="B5" s="101" t="s">
        <v>38</v>
      </c>
      <c r="C5" s="95"/>
      <c r="D5" s="21"/>
      <c r="E5" s="21"/>
      <c r="F5" s="21"/>
      <c r="G5" s="21"/>
      <c r="H5" s="15"/>
      <c r="I5" s="15"/>
      <c r="J5" s="96"/>
      <c r="K5" s="54">
        <f>COUNTIF(K22:K22,"y")</f>
        <v>0</v>
      </c>
      <c r="L5" s="30"/>
      <c r="M5" s="54">
        <f>COUNTIF(M22:M22,"p")</f>
        <v>0</v>
      </c>
      <c r="N5" s="54">
        <f>COUNTIF(N22:N22,"f")</f>
        <v>0</v>
      </c>
      <c r="O5" s="54">
        <f>COUNTIF(O22:O22,"b")</f>
        <v>0</v>
      </c>
      <c r="P5" s="54">
        <f>SUM(M5:O5)</f>
        <v>0</v>
      </c>
      <c r="Q5" s="72"/>
      <c r="R5" s="72"/>
      <c r="S5" s="72"/>
      <c r="T5" s="54" t="e">
        <f>SUM(#REF!)</f>
        <v>#REF!</v>
      </c>
      <c r="U5" s="54" t="e">
        <f>SUM(#REF!)</f>
        <v>#REF!</v>
      </c>
      <c r="V5" s="54">
        <f>SUM(V22:V22)</f>
        <v>0</v>
      </c>
      <c r="W5" s="54">
        <f>SUM(W22:W22)</f>
        <v>0</v>
      </c>
      <c r="X5" s="74">
        <f>COUNTIF(X9:X9,"HOLD")</f>
        <v>0</v>
      </c>
    </row>
    <row r="6" spans="1:24" s="1" customFormat="1" ht="12">
      <c r="A6" s="85"/>
      <c r="B6" s="102" t="s">
        <v>22</v>
      </c>
      <c r="C6" s="24" t="e">
        <f>COUNTIF(#REF!,"Reg")</f>
        <v>#REF!</v>
      </c>
      <c r="D6" s="23"/>
      <c r="E6" s="23"/>
      <c r="F6" s="23"/>
      <c r="G6" s="23"/>
      <c r="H6" s="24" t="e">
        <f>SUM(#REF!)</f>
        <v>#REF!</v>
      </c>
      <c r="I6" s="24" t="e">
        <f>SUM(#REF!)</f>
        <v>#REF!</v>
      </c>
      <c r="J6" s="87"/>
      <c r="K6" s="30">
        <f>SUM(K3:K5)</f>
        <v>10</v>
      </c>
      <c r="L6" s="30"/>
      <c r="M6" s="30">
        <f>SUM(M3:M5)</f>
        <v>10</v>
      </c>
      <c r="N6" s="30">
        <f>SUM(N3:N5)</f>
        <v>0</v>
      </c>
      <c r="O6" s="30">
        <f>SUM(O3:O5)</f>
        <v>0</v>
      </c>
      <c r="P6" s="30">
        <f>SUM(M6:O6)</f>
        <v>10</v>
      </c>
      <c r="Q6" s="103"/>
      <c r="R6" s="104"/>
      <c r="S6" s="104"/>
      <c r="T6" s="30" t="e">
        <f>SUM(T3:T4)</f>
        <v>#REF!</v>
      </c>
      <c r="U6" s="30" t="e">
        <f>SUM(U3:U4)</f>
        <v>#REF!</v>
      </c>
      <c r="V6" s="30">
        <f>SUM(V3:V5)</f>
        <v>0</v>
      </c>
      <c r="W6" s="30">
        <f>SUM(W3:W5)</f>
        <v>0</v>
      </c>
      <c r="X6" s="79">
        <f>SUM(X3:X5)</f>
        <v>0</v>
      </c>
    </row>
    <row r="7" spans="1:24" s="1" customFormat="1" ht="13.2">
      <c r="A7" s="85"/>
      <c r="B7" s="86"/>
      <c r="C7" s="112" t="s">
        <v>19</v>
      </c>
      <c r="D7" s="112"/>
      <c r="E7" s="23"/>
      <c r="F7" s="23"/>
      <c r="G7" s="23"/>
      <c r="H7" s="24"/>
      <c r="I7" s="24"/>
      <c r="J7" s="87"/>
      <c r="K7" s="84"/>
      <c r="L7" s="84"/>
      <c r="M7" s="24"/>
      <c r="N7" s="24"/>
      <c r="O7" s="24"/>
      <c r="P7" s="24"/>
      <c r="Q7" s="33"/>
      <c r="R7" s="33"/>
      <c r="S7" s="33"/>
      <c r="T7" s="24"/>
      <c r="U7" s="24"/>
      <c r="V7" s="24"/>
      <c r="W7" s="24"/>
      <c r="X7" s="92"/>
    </row>
    <row r="8" spans="1:24" s="1" customFormat="1" ht="36">
      <c r="A8" s="88" t="s">
        <v>21</v>
      </c>
      <c r="B8" s="88" t="s">
        <v>28</v>
      </c>
      <c r="C8" s="89" t="s">
        <v>10</v>
      </c>
      <c r="D8" s="90" t="s">
        <v>13</v>
      </c>
      <c r="E8" s="90" t="s">
        <v>11</v>
      </c>
      <c r="F8" s="90" t="s">
        <v>12</v>
      </c>
      <c r="G8" s="90" t="s">
        <v>18</v>
      </c>
      <c r="H8" s="90" t="s">
        <v>17</v>
      </c>
      <c r="I8" s="90" t="s">
        <v>16</v>
      </c>
      <c r="J8" s="90" t="s">
        <v>9</v>
      </c>
      <c r="K8" s="90" t="s">
        <v>23</v>
      </c>
      <c r="L8" s="90" t="s">
        <v>14</v>
      </c>
      <c r="M8" s="90" t="s">
        <v>25</v>
      </c>
      <c r="N8" s="90" t="s">
        <v>26</v>
      </c>
      <c r="O8" s="90" t="s">
        <v>27</v>
      </c>
      <c r="P8" s="90" t="s">
        <v>24</v>
      </c>
      <c r="Q8" s="90" t="s">
        <v>11</v>
      </c>
      <c r="R8" s="90" t="s">
        <v>12</v>
      </c>
      <c r="S8" s="90" t="s">
        <v>18</v>
      </c>
      <c r="T8" s="90" t="s">
        <v>17</v>
      </c>
      <c r="U8" s="90" t="s">
        <v>16</v>
      </c>
      <c r="V8" s="90" t="s">
        <v>15</v>
      </c>
      <c r="W8" s="90" t="s">
        <v>53</v>
      </c>
      <c r="X8" s="93" t="s">
        <v>9</v>
      </c>
    </row>
    <row r="9" spans="1:24" s="1" customFormat="1" ht="12.75" customHeight="1">
      <c r="A9" s="113" t="s">
        <v>41</v>
      </c>
      <c r="B9" s="113"/>
      <c r="C9" s="11"/>
      <c r="D9" s="12"/>
      <c r="E9" s="12"/>
      <c r="F9" s="12"/>
      <c r="G9" s="12"/>
      <c r="H9" s="12"/>
      <c r="I9" s="12"/>
      <c r="J9" s="12"/>
      <c r="K9" s="28" t="s">
        <v>30</v>
      </c>
      <c r="L9" s="28"/>
      <c r="M9" s="9"/>
      <c r="N9" s="9"/>
      <c r="O9" s="9"/>
      <c r="P9" s="10"/>
      <c r="Q9" s="13"/>
      <c r="R9" s="13"/>
      <c r="S9" s="13"/>
      <c r="T9" s="9"/>
      <c r="U9" s="9"/>
      <c r="V9" s="28"/>
      <c r="W9" s="28"/>
      <c r="X9" s="91"/>
    </row>
    <row r="10" spans="1:24" s="1" customFormat="1" ht="12">
      <c r="A10" s="37"/>
      <c r="B10" s="83" t="s">
        <v>58</v>
      </c>
      <c r="C10" s="11"/>
      <c r="D10" s="12"/>
      <c r="E10" s="12"/>
      <c r="F10" s="12"/>
      <c r="G10" s="12"/>
      <c r="H10" s="12"/>
      <c r="I10" s="12"/>
      <c r="J10" s="12"/>
      <c r="K10" s="28" t="s">
        <v>31</v>
      </c>
      <c r="L10" s="28" t="s">
        <v>33</v>
      </c>
      <c r="M10" s="10" t="s">
        <v>40</v>
      </c>
      <c r="N10" s="9"/>
      <c r="O10" s="9"/>
      <c r="P10" s="10"/>
      <c r="Q10" s="13"/>
      <c r="R10" s="13">
        <v>37937</v>
      </c>
      <c r="S10" s="13">
        <v>38300</v>
      </c>
      <c r="T10" s="9"/>
      <c r="U10" s="9"/>
      <c r="V10" s="28"/>
      <c r="W10" s="28"/>
      <c r="X10" s="58"/>
    </row>
    <row r="11" spans="1:24" s="1" customFormat="1" ht="12">
      <c r="A11" s="37"/>
      <c r="B11" s="57"/>
      <c r="C11" s="11"/>
      <c r="D11" s="12"/>
      <c r="E11" s="12"/>
      <c r="F11" s="12"/>
      <c r="G11" s="12"/>
      <c r="H11" s="12"/>
      <c r="I11" s="12"/>
      <c r="J11" s="12"/>
      <c r="K11" s="28" t="s">
        <v>31</v>
      </c>
      <c r="L11" s="28" t="s">
        <v>33</v>
      </c>
      <c r="M11" s="10" t="s">
        <v>40</v>
      </c>
      <c r="N11" s="9"/>
      <c r="O11" s="9"/>
      <c r="P11" s="10"/>
      <c r="Q11" s="13"/>
      <c r="R11" s="13">
        <v>37937</v>
      </c>
      <c r="S11" s="13">
        <v>38300</v>
      </c>
      <c r="T11" s="9"/>
      <c r="U11" s="9"/>
      <c r="V11" s="28"/>
      <c r="W11" s="28"/>
      <c r="X11" s="58"/>
    </row>
    <row r="12" spans="1:24" s="1" customFormat="1" ht="12">
      <c r="A12" s="37"/>
      <c r="B12" s="57"/>
      <c r="C12" s="11"/>
      <c r="D12" s="12"/>
      <c r="E12" s="12"/>
      <c r="F12" s="12"/>
      <c r="G12" s="12"/>
      <c r="H12" s="12"/>
      <c r="I12" s="12"/>
      <c r="J12" s="12"/>
      <c r="K12" s="28" t="s">
        <v>31</v>
      </c>
      <c r="L12" s="28" t="s">
        <v>33</v>
      </c>
      <c r="M12" s="10" t="s">
        <v>40</v>
      </c>
      <c r="N12" s="9"/>
      <c r="O12" s="9"/>
      <c r="P12" s="10"/>
      <c r="Q12" s="13"/>
      <c r="R12" s="13">
        <v>37937</v>
      </c>
      <c r="S12" s="13">
        <v>38322</v>
      </c>
      <c r="T12" s="9"/>
      <c r="U12" s="9"/>
      <c r="V12" s="28"/>
      <c r="W12" s="28"/>
      <c r="X12" s="58" t="s">
        <v>62</v>
      </c>
    </row>
    <row r="13" spans="1:24" s="1" customFormat="1" ht="12">
      <c r="A13" s="37"/>
      <c r="B13" s="57"/>
      <c r="C13" s="11"/>
      <c r="D13" s="12"/>
      <c r="E13" s="12"/>
      <c r="F13" s="12"/>
      <c r="G13" s="12"/>
      <c r="H13" s="12"/>
      <c r="I13" s="12"/>
      <c r="J13" s="12"/>
      <c r="K13" s="28" t="s">
        <v>31</v>
      </c>
      <c r="L13" s="28" t="s">
        <v>33</v>
      </c>
      <c r="M13" s="9" t="s">
        <v>40</v>
      </c>
      <c r="N13" s="9"/>
      <c r="O13" s="9"/>
      <c r="P13" s="10"/>
      <c r="Q13" s="13"/>
      <c r="R13" s="13">
        <v>37937</v>
      </c>
      <c r="S13" s="13">
        <v>38300</v>
      </c>
      <c r="T13" s="9"/>
      <c r="U13" s="9"/>
      <c r="V13" s="28"/>
      <c r="W13" s="28"/>
      <c r="X13" s="58"/>
    </row>
    <row r="14" spans="1:24" s="1" customFormat="1" ht="12">
      <c r="A14" s="37"/>
      <c r="B14" s="57"/>
      <c r="C14" s="11"/>
      <c r="D14" s="12"/>
      <c r="E14" s="12"/>
      <c r="F14" s="12"/>
      <c r="G14" s="12"/>
      <c r="H14" s="12"/>
      <c r="I14" s="12"/>
      <c r="J14" s="12"/>
      <c r="K14" s="28" t="s">
        <v>31</v>
      </c>
      <c r="L14" s="28" t="s">
        <v>33</v>
      </c>
      <c r="M14" s="9" t="s">
        <v>40</v>
      </c>
      <c r="N14" s="9"/>
      <c r="O14" s="9"/>
      <c r="P14" s="10"/>
      <c r="Q14" s="13"/>
      <c r="R14" s="13">
        <v>37937</v>
      </c>
      <c r="S14" s="13">
        <v>38300</v>
      </c>
      <c r="T14" s="9"/>
      <c r="U14" s="9"/>
      <c r="V14" s="28"/>
      <c r="W14" s="28"/>
      <c r="X14" s="58"/>
    </row>
    <row r="15" spans="1:24" s="1" customFormat="1" ht="12">
      <c r="A15" s="37"/>
      <c r="B15" s="57"/>
      <c r="C15" s="11"/>
      <c r="D15" s="12"/>
      <c r="E15" s="12"/>
      <c r="F15" s="12"/>
      <c r="G15" s="12"/>
      <c r="H15" s="12"/>
      <c r="I15" s="12"/>
      <c r="J15" s="12"/>
      <c r="K15" s="28" t="s">
        <v>31</v>
      </c>
      <c r="L15" s="28" t="s">
        <v>33</v>
      </c>
      <c r="M15" s="9" t="s">
        <v>40</v>
      </c>
      <c r="N15" s="9"/>
      <c r="O15" s="9"/>
      <c r="P15" s="10"/>
      <c r="Q15" s="13"/>
      <c r="R15" s="13">
        <v>37937</v>
      </c>
      <c r="S15" s="13">
        <v>38322</v>
      </c>
      <c r="T15" s="9"/>
      <c r="U15" s="9"/>
      <c r="V15" s="28"/>
      <c r="W15" s="28"/>
      <c r="X15" s="58" t="s">
        <v>62</v>
      </c>
    </row>
    <row r="16" spans="1:24" s="1" customFormat="1" ht="12">
      <c r="A16" s="37"/>
      <c r="B16" s="83" t="s">
        <v>57</v>
      </c>
      <c r="C16" s="11"/>
      <c r="D16" s="12"/>
      <c r="E16" s="12"/>
      <c r="F16" s="12"/>
      <c r="G16" s="12"/>
      <c r="H16" s="12"/>
      <c r="I16" s="12"/>
      <c r="J16" s="12"/>
      <c r="K16" s="28" t="s">
        <v>31</v>
      </c>
      <c r="L16" s="28" t="s">
        <v>33</v>
      </c>
      <c r="M16" s="10" t="s">
        <v>40</v>
      </c>
      <c r="N16" s="9"/>
      <c r="O16" s="9"/>
      <c r="P16" s="10"/>
      <c r="Q16" s="13"/>
      <c r="R16" s="13">
        <v>37937</v>
      </c>
      <c r="S16" s="13">
        <v>38302</v>
      </c>
      <c r="T16" s="9"/>
      <c r="U16" s="9"/>
      <c r="V16" s="28"/>
      <c r="W16" s="28"/>
      <c r="X16" s="58"/>
    </row>
    <row r="17" spans="1:24" s="1" customFormat="1" ht="12">
      <c r="A17" s="37"/>
      <c r="B17" s="57"/>
      <c r="C17" s="11"/>
      <c r="D17" s="12"/>
      <c r="E17" s="12"/>
      <c r="F17" s="12"/>
      <c r="G17" s="12"/>
      <c r="H17" s="12"/>
      <c r="I17" s="12"/>
      <c r="J17" s="12"/>
      <c r="K17" s="28" t="s">
        <v>31</v>
      </c>
      <c r="L17" s="28" t="s">
        <v>33</v>
      </c>
      <c r="M17" s="10" t="s">
        <v>40</v>
      </c>
      <c r="N17" s="9"/>
      <c r="O17" s="9"/>
      <c r="P17" s="10"/>
      <c r="Q17" s="13"/>
      <c r="R17" s="13">
        <v>37937</v>
      </c>
      <c r="S17" s="13">
        <v>38302</v>
      </c>
      <c r="T17" s="9"/>
      <c r="U17" s="9"/>
      <c r="V17" s="28"/>
      <c r="W17" s="28"/>
      <c r="X17" s="58"/>
    </row>
    <row r="18" spans="1:24" s="1" customFormat="1" ht="12">
      <c r="A18" s="37"/>
      <c r="B18" s="57"/>
      <c r="C18" s="11"/>
      <c r="D18" s="12"/>
      <c r="E18" s="12"/>
      <c r="F18" s="12"/>
      <c r="G18" s="12"/>
      <c r="H18" s="12"/>
      <c r="I18" s="12"/>
      <c r="J18" s="12"/>
      <c r="K18" s="28" t="s">
        <v>31</v>
      </c>
      <c r="L18" s="28" t="s">
        <v>33</v>
      </c>
      <c r="M18" s="9" t="s">
        <v>40</v>
      </c>
      <c r="N18" s="9"/>
      <c r="O18" s="9"/>
      <c r="P18" s="10"/>
      <c r="Q18" s="13"/>
      <c r="R18" s="13">
        <v>37937</v>
      </c>
      <c r="S18" s="13">
        <v>38302</v>
      </c>
      <c r="T18" s="9"/>
      <c r="U18" s="9"/>
      <c r="V18" s="28"/>
      <c r="W18" s="28"/>
      <c r="X18" s="58"/>
    </row>
    <row r="19" spans="1:24" s="1" customFormat="1" ht="12">
      <c r="A19" s="37"/>
      <c r="B19" s="57"/>
      <c r="C19" s="11"/>
      <c r="D19" s="12"/>
      <c r="E19" s="12"/>
      <c r="F19" s="12"/>
      <c r="G19" s="12"/>
      <c r="H19" s="12"/>
      <c r="I19" s="12"/>
      <c r="J19" s="12"/>
      <c r="K19" s="28" t="s">
        <v>31</v>
      </c>
      <c r="L19" s="28" t="s">
        <v>33</v>
      </c>
      <c r="M19" s="9" t="s">
        <v>40</v>
      </c>
      <c r="N19" s="9"/>
      <c r="O19" s="9"/>
      <c r="P19" s="10"/>
      <c r="Q19" s="13"/>
      <c r="R19" s="13">
        <v>37937</v>
      </c>
      <c r="S19" s="13">
        <v>38302</v>
      </c>
      <c r="T19" s="9"/>
      <c r="U19" s="9"/>
      <c r="V19" s="28"/>
      <c r="W19" s="28"/>
      <c r="X19" s="58"/>
    </row>
    <row r="20" spans="1:24" s="1" customFormat="1" ht="12.75" customHeight="1">
      <c r="A20" s="113" t="s">
        <v>43</v>
      </c>
      <c r="B20" s="113"/>
      <c r="C20" s="11"/>
      <c r="D20" s="12"/>
      <c r="E20" s="12"/>
      <c r="F20" s="12"/>
      <c r="G20" s="12"/>
      <c r="H20" s="12"/>
      <c r="I20" s="12"/>
      <c r="J20" s="12"/>
      <c r="K20" s="28" t="s">
        <v>30</v>
      </c>
      <c r="L20" s="28"/>
      <c r="M20" s="9"/>
      <c r="N20" s="9"/>
      <c r="O20" s="9"/>
      <c r="P20" s="10"/>
      <c r="Q20" s="13"/>
      <c r="R20" s="13"/>
      <c r="S20" s="13"/>
      <c r="T20" s="9"/>
      <c r="U20" s="9"/>
      <c r="V20" s="28"/>
      <c r="W20" s="28"/>
      <c r="X20" s="91"/>
    </row>
    <row r="21" spans="1:24" s="1" customFormat="1" ht="12.75" customHeight="1">
      <c r="A21" s="113" t="s">
        <v>44</v>
      </c>
      <c r="B21" s="113"/>
      <c r="C21" s="11"/>
      <c r="D21" s="12"/>
      <c r="E21" s="12"/>
      <c r="F21" s="12"/>
      <c r="G21" s="12"/>
      <c r="H21" s="12"/>
      <c r="I21" s="12"/>
      <c r="J21" s="12"/>
      <c r="K21" s="28" t="s">
        <v>30</v>
      </c>
      <c r="L21" s="28"/>
      <c r="M21" s="9"/>
      <c r="N21" s="9"/>
      <c r="O21" s="9"/>
      <c r="P21" s="10"/>
      <c r="Q21" s="13"/>
      <c r="R21" s="13"/>
      <c r="S21" s="13"/>
      <c r="T21" s="9"/>
      <c r="U21" s="9"/>
      <c r="V21" s="28"/>
      <c r="W21" s="28"/>
      <c r="X21" s="91"/>
    </row>
    <row r="22" spans="1:24" s="1" customFormat="1" ht="12.75" customHeight="1">
      <c r="A22" s="113" t="s">
        <v>45</v>
      </c>
      <c r="B22" s="113"/>
      <c r="C22" s="11"/>
      <c r="D22" s="12"/>
      <c r="E22" s="12"/>
      <c r="F22" s="12"/>
      <c r="G22" s="12"/>
      <c r="H22" s="12"/>
      <c r="I22" s="12"/>
      <c r="J22" s="12"/>
      <c r="K22" s="28" t="s">
        <v>30</v>
      </c>
      <c r="L22" s="28"/>
      <c r="M22" s="9"/>
      <c r="N22" s="9"/>
      <c r="O22" s="9"/>
      <c r="P22" s="10"/>
      <c r="Q22" s="13"/>
      <c r="R22" s="13"/>
      <c r="S22" s="13"/>
      <c r="T22" s="9"/>
      <c r="U22" s="9"/>
      <c r="V22" s="28"/>
      <c r="W22" s="28"/>
      <c r="X22" s="91"/>
    </row>
    <row r="23" spans="1:24" s="1" customFormat="1" ht="12">
      <c r="A23" s="37"/>
      <c r="B23" s="57"/>
      <c r="C23" s="11"/>
      <c r="D23" s="12"/>
      <c r="E23" s="12"/>
      <c r="F23" s="12"/>
      <c r="G23" s="12"/>
      <c r="H23" s="12"/>
      <c r="I23" s="12"/>
      <c r="J23" s="12"/>
      <c r="K23" s="28"/>
      <c r="L23" s="28"/>
      <c r="M23" s="9"/>
      <c r="N23" s="9"/>
      <c r="O23" s="9"/>
      <c r="P23" s="10"/>
      <c r="Q23" s="13"/>
      <c r="R23" s="13"/>
      <c r="S23" s="13"/>
      <c r="T23" s="9"/>
      <c r="U23" s="9"/>
      <c r="V23" s="28"/>
      <c r="W23" s="28"/>
      <c r="X23" s="58"/>
    </row>
    <row r="24" spans="1:24" s="4" customFormat="1">
      <c r="A24" s="64"/>
      <c r="B24" s="65"/>
      <c r="C24" s="66"/>
      <c r="D24" s="15"/>
      <c r="E24" s="15"/>
      <c r="F24" s="15"/>
      <c r="G24" s="15"/>
      <c r="H24" s="15"/>
      <c r="I24" s="15"/>
      <c r="J24" s="66"/>
      <c r="K24" s="15"/>
      <c r="L24" s="15"/>
      <c r="M24" s="14"/>
      <c r="N24" s="14"/>
      <c r="O24" s="14"/>
      <c r="P24" s="14"/>
      <c r="Q24" s="15"/>
      <c r="R24" s="15"/>
      <c r="S24" s="15"/>
      <c r="T24" s="15"/>
      <c r="U24" s="15"/>
      <c r="V24" s="14"/>
      <c r="W24" s="14"/>
      <c r="X24" s="70"/>
    </row>
  </sheetData>
  <mergeCells count="5">
    <mergeCell ref="C7:D7"/>
    <mergeCell ref="A22:B22"/>
    <mergeCell ref="A9:B9"/>
    <mergeCell ref="A21:B21"/>
    <mergeCell ref="A20:B20"/>
  </mergeCells>
  <phoneticPr fontId="0" type="noConversion"/>
  <pageMargins left="0.53" right="0.25" top="0.52" bottom="0.49" header="0.21" footer="0.24"/>
  <pageSetup scale="88" fitToHeight="2" orientation="landscape" r:id="rId1"/>
  <headerFooter alignWithMargins="0">
    <oddHeader>&amp;C&amp;"Arial,Bold"Formtek | Orion 5 Access 5.0.1</oddHeader>
    <oddFooter>&amp;L&amp;F&amp;C&amp;A&amp;RPage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3">
    <pageSetUpPr fitToPage="1"/>
  </sheetPr>
  <dimension ref="A1:AL43"/>
  <sheetViews>
    <sheetView topLeftCell="A8" zoomScaleNormal="100" workbookViewId="0">
      <selection activeCell="Z23" sqref="Z23"/>
    </sheetView>
  </sheetViews>
  <sheetFormatPr defaultColWidth="9.109375" defaultRowHeight="10.199999999999999"/>
  <cols>
    <col min="1" max="1" width="9.6640625" style="16" customWidth="1"/>
    <col min="2" max="2" width="37.5546875" style="17" customWidth="1"/>
    <col min="3" max="3" width="9" style="20" hidden="1" customWidth="1"/>
    <col min="4" max="4" width="7.6640625" style="21" hidden="1" customWidth="1"/>
    <col min="5" max="5" width="8.33203125" style="21" hidden="1" customWidth="1"/>
    <col min="6" max="6" width="7.109375" style="21" hidden="1" customWidth="1"/>
    <col min="7" max="7" width="8.6640625" style="21" hidden="1" customWidth="1"/>
    <col min="8" max="8" width="9" style="15" hidden="1" customWidth="1"/>
    <col min="9" max="9" width="8" style="15" hidden="1" customWidth="1"/>
    <col min="10" max="10" width="37.33203125" style="19" hidden="1" customWidth="1"/>
    <col min="11" max="11" width="5.6640625" style="21" customWidth="1"/>
    <col min="12" max="12" width="6.5546875" style="21" hidden="1" customWidth="1"/>
    <col min="13" max="14" width="5.33203125" style="14" customWidth="1"/>
    <col min="15" max="15" width="7.33203125" style="14" bestFit="1" customWidth="1"/>
    <col min="16" max="16" width="8.6640625" style="14" customWidth="1"/>
    <col min="17" max="17" width="8.6640625" style="15" customWidth="1"/>
    <col min="18" max="18" width="7.5546875" style="21" hidden="1" customWidth="1"/>
    <col min="19" max="19" width="8.6640625" style="21" bestFit="1" customWidth="1"/>
    <col min="20" max="20" width="8.88671875" style="15" hidden="1" customWidth="1"/>
    <col min="21" max="21" width="7.88671875" style="15" hidden="1" customWidth="1"/>
    <col min="22" max="22" width="8.109375" style="14" bestFit="1" customWidth="1"/>
    <col min="23" max="23" width="10.109375" style="14" customWidth="1"/>
    <col min="24" max="24" width="38" style="19" customWidth="1"/>
    <col min="25" max="16384" width="9.109375" style="3"/>
  </cols>
  <sheetData>
    <row r="1" spans="1:38" ht="13.2">
      <c r="B1" s="78"/>
      <c r="L1" s="27"/>
      <c r="X1" s="7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3.2">
      <c r="A2" s="29"/>
      <c r="L2" s="24"/>
      <c r="M2" s="24" t="s">
        <v>50</v>
      </c>
      <c r="N2" s="18" t="s">
        <v>49</v>
      </c>
      <c r="O2" s="18" t="s">
        <v>6</v>
      </c>
      <c r="P2" s="18" t="s">
        <v>51</v>
      </c>
      <c r="Q2" s="24"/>
      <c r="R2" s="23"/>
      <c r="S2" s="23"/>
      <c r="T2" s="24"/>
      <c r="U2" s="24"/>
      <c r="V2" s="18" t="s">
        <v>48</v>
      </c>
      <c r="W2" s="80" t="s">
        <v>52</v>
      </c>
      <c r="X2" s="80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3.2">
      <c r="A3" s="29"/>
      <c r="B3" s="56" t="s">
        <v>36</v>
      </c>
      <c r="K3" s="54">
        <f>COUNTIF(K9:K35,"y")</f>
        <v>26</v>
      </c>
      <c r="L3" s="30"/>
      <c r="M3" s="54">
        <f>COUNTIF(M9:M35,"p")</f>
        <v>26</v>
      </c>
      <c r="N3" s="54">
        <f>COUNTIF(N9:N35,"f")</f>
        <v>0</v>
      </c>
      <c r="O3" s="54">
        <f>COUNTIF(O9:O35,"b")</f>
        <v>0</v>
      </c>
      <c r="P3" s="54">
        <f>SUM(M3:O3)</f>
        <v>26</v>
      </c>
      <c r="Q3" s="74"/>
      <c r="R3" s="74"/>
      <c r="S3" s="74"/>
      <c r="T3" s="55" t="e">
        <f>SUM(#REF!)</f>
        <v>#REF!</v>
      </c>
      <c r="U3" s="55" t="e">
        <f>SUM(#REF!)</f>
        <v>#REF!</v>
      </c>
      <c r="V3" s="54">
        <f>SUM(V9:V35)</f>
        <v>6</v>
      </c>
      <c r="W3" s="54">
        <f>SUM(W9:W35)</f>
        <v>0</v>
      </c>
      <c r="X3" s="74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3.2">
      <c r="A4" s="29"/>
      <c r="B4" s="56" t="s">
        <v>37</v>
      </c>
      <c r="K4" s="54">
        <f>COUNTIF(K36:K41,"y")</f>
        <v>4</v>
      </c>
      <c r="L4" s="30"/>
      <c r="M4" s="54">
        <f>COUNTIF(M36:M41,"p")</f>
        <v>4</v>
      </c>
      <c r="N4" s="54">
        <f>COUNTIF(N36:N41,"f")</f>
        <v>0</v>
      </c>
      <c r="O4" s="54">
        <f>COUNTIF(O36:O41,"b")</f>
        <v>0</v>
      </c>
      <c r="P4" s="54">
        <f>SUM(M4:O4)</f>
        <v>4</v>
      </c>
      <c r="Q4" s="72"/>
      <c r="R4" s="72"/>
      <c r="S4" s="72"/>
      <c r="T4" s="55">
        <f>SUM(T41:T41)</f>
        <v>0</v>
      </c>
      <c r="U4" s="55">
        <f>SUM(U41:U41)</f>
        <v>0</v>
      </c>
      <c r="V4" s="54">
        <f>SUM(V36:V41)</f>
        <v>0</v>
      </c>
      <c r="W4" s="54">
        <f>SUM(W36:W41)</f>
        <v>0</v>
      </c>
      <c r="X4" s="74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3.2">
      <c r="A5" s="29"/>
      <c r="B5" s="56" t="s">
        <v>38</v>
      </c>
      <c r="K5" s="54">
        <f>COUNTIF(K42:K42,"y")</f>
        <v>0</v>
      </c>
      <c r="L5" s="30"/>
      <c r="M5" s="54">
        <f>COUNTIF(M42:M42,"p")</f>
        <v>0</v>
      </c>
      <c r="N5" s="54">
        <f>COUNTIF(N42:N42,"f")</f>
        <v>0</v>
      </c>
      <c r="O5" s="54">
        <f>COUNTIF(O42:O42,"b")</f>
        <v>0</v>
      </c>
      <c r="P5" s="54">
        <f>SUM(M5:O5)</f>
        <v>0</v>
      </c>
      <c r="Q5" s="72"/>
      <c r="R5" s="72"/>
      <c r="S5" s="72"/>
      <c r="T5" s="55" t="e">
        <f>SUM(#REF!)</f>
        <v>#REF!</v>
      </c>
      <c r="U5" s="55" t="e">
        <f>SUM(#REF!)</f>
        <v>#REF!</v>
      </c>
      <c r="V5" s="54">
        <f>SUM(V42:V42)</f>
        <v>0</v>
      </c>
      <c r="W5" s="54">
        <f>SUM(W42:W42)</f>
        <v>0</v>
      </c>
      <c r="X5" s="74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2">
      <c r="B6" s="26" t="s">
        <v>22</v>
      </c>
      <c r="C6" s="24" t="e">
        <f>COUNTIF(#REF!,"Reg")</f>
        <v>#REF!</v>
      </c>
      <c r="D6" s="23"/>
      <c r="E6" s="23"/>
      <c r="F6" s="23"/>
      <c r="G6" s="23"/>
      <c r="H6" s="18" t="e">
        <f>SUM(#REF!)</f>
        <v>#REF!</v>
      </c>
      <c r="I6" s="18" t="e">
        <f>SUM(#REF!)</f>
        <v>#REF!</v>
      </c>
      <c r="J6" s="25"/>
      <c r="K6" s="30">
        <f>SUM(K3:K5)</f>
        <v>30</v>
      </c>
      <c r="L6" s="30"/>
      <c r="M6" s="30">
        <f>SUM(M3:M5)</f>
        <v>30</v>
      </c>
      <c r="N6" s="30">
        <f>SUM(N3:N5)</f>
        <v>0</v>
      </c>
      <c r="O6" s="30">
        <f>SUM(O3:O5)</f>
        <v>0</v>
      </c>
      <c r="P6" s="30">
        <f>SUM(M6:O6)</f>
        <v>30</v>
      </c>
      <c r="Q6" s="75"/>
      <c r="R6" s="76"/>
      <c r="S6" s="76"/>
      <c r="T6" s="31" t="e">
        <f>SUM(T3:T4)</f>
        <v>#REF!</v>
      </c>
      <c r="U6" s="31" t="e">
        <f>SUM(U3:U4)</f>
        <v>#REF!</v>
      </c>
      <c r="V6" s="30">
        <f>SUM(V3:V5)</f>
        <v>6</v>
      </c>
      <c r="W6" s="30">
        <f>SUM(W3:W5)</f>
        <v>0</v>
      </c>
      <c r="X6" s="79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2">
      <c r="B7" s="22"/>
      <c r="C7" s="112" t="s">
        <v>19</v>
      </c>
      <c r="D7" s="112"/>
      <c r="E7" s="23"/>
      <c r="F7" s="23"/>
      <c r="G7" s="23"/>
      <c r="H7" s="24"/>
      <c r="I7" s="24"/>
      <c r="J7" s="25"/>
      <c r="K7" s="32"/>
      <c r="L7" s="32"/>
      <c r="M7" s="18"/>
      <c r="N7" s="18"/>
      <c r="O7" s="18"/>
      <c r="P7" s="18"/>
      <c r="Q7" s="33"/>
      <c r="R7" s="33"/>
      <c r="S7" s="33"/>
      <c r="T7" s="24"/>
      <c r="U7" s="24"/>
      <c r="V7" s="18"/>
      <c r="W7" s="18"/>
      <c r="X7" s="70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36">
      <c r="A8" s="88" t="s">
        <v>21</v>
      </c>
      <c r="B8" s="88" t="s">
        <v>28</v>
      </c>
      <c r="C8" s="89" t="s">
        <v>10</v>
      </c>
      <c r="D8" s="90" t="s">
        <v>13</v>
      </c>
      <c r="E8" s="90" t="s">
        <v>11</v>
      </c>
      <c r="F8" s="90" t="s">
        <v>12</v>
      </c>
      <c r="G8" s="90" t="s">
        <v>18</v>
      </c>
      <c r="H8" s="90" t="s">
        <v>17</v>
      </c>
      <c r="I8" s="90" t="s">
        <v>16</v>
      </c>
      <c r="J8" s="90" t="s">
        <v>9</v>
      </c>
      <c r="K8" s="90" t="s">
        <v>23</v>
      </c>
      <c r="L8" s="90" t="s">
        <v>14</v>
      </c>
      <c r="M8" s="90" t="s">
        <v>25</v>
      </c>
      <c r="N8" s="90" t="s">
        <v>26</v>
      </c>
      <c r="O8" s="90" t="s">
        <v>27</v>
      </c>
      <c r="P8" s="90" t="s">
        <v>24</v>
      </c>
      <c r="Q8" s="90" t="s">
        <v>11</v>
      </c>
      <c r="R8" s="90" t="s">
        <v>12</v>
      </c>
      <c r="S8" s="90" t="s">
        <v>18</v>
      </c>
      <c r="T8" s="90" t="s">
        <v>17</v>
      </c>
      <c r="U8" s="90" t="s">
        <v>16</v>
      </c>
      <c r="V8" s="90" t="s">
        <v>15</v>
      </c>
      <c r="W8" s="90" t="s">
        <v>53</v>
      </c>
      <c r="X8" s="93" t="s">
        <v>9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s="1" customFormat="1" ht="12.75" customHeight="1">
      <c r="A9" s="113" t="s">
        <v>46</v>
      </c>
      <c r="B9" s="113"/>
      <c r="C9" s="11"/>
      <c r="D9" s="12"/>
      <c r="E9" s="12"/>
      <c r="F9" s="12"/>
      <c r="G9" s="12"/>
      <c r="H9" s="12"/>
      <c r="I9" s="12"/>
      <c r="J9" s="12"/>
      <c r="K9" s="28" t="s">
        <v>30</v>
      </c>
      <c r="L9" s="28"/>
      <c r="M9" s="9"/>
      <c r="N9" s="9"/>
      <c r="O9" s="9"/>
      <c r="P9" s="10"/>
      <c r="Q9" s="13"/>
      <c r="R9" s="13"/>
      <c r="S9" s="13"/>
      <c r="T9" s="9"/>
      <c r="U9" s="9"/>
      <c r="V9" s="28"/>
      <c r="W9" s="28"/>
      <c r="X9" s="91"/>
    </row>
    <row r="10" spans="1:38" s="1" customFormat="1" ht="12">
      <c r="A10" s="37"/>
      <c r="B10" s="83" t="s">
        <v>59</v>
      </c>
      <c r="C10" s="11"/>
      <c r="D10" s="12"/>
      <c r="E10" s="12"/>
      <c r="F10" s="12"/>
      <c r="G10" s="12"/>
      <c r="H10" s="12"/>
      <c r="I10" s="12"/>
      <c r="J10" s="12"/>
      <c r="K10" s="28" t="s">
        <v>31</v>
      </c>
      <c r="L10" s="28" t="s">
        <v>33</v>
      </c>
      <c r="M10" s="10" t="s">
        <v>40</v>
      </c>
      <c r="N10" s="9"/>
      <c r="O10" s="9"/>
      <c r="P10" s="10">
        <v>36119</v>
      </c>
      <c r="Q10" s="13"/>
      <c r="R10" s="13"/>
      <c r="S10" s="13"/>
      <c r="T10" s="9"/>
      <c r="U10" s="9"/>
      <c r="V10" s="28"/>
      <c r="W10" s="28"/>
      <c r="X10" s="58"/>
    </row>
    <row r="11" spans="1:38" s="1" customFormat="1" ht="12">
      <c r="A11" s="37"/>
      <c r="B11" s="57"/>
      <c r="C11" s="11"/>
      <c r="D11" s="12"/>
      <c r="E11" s="12"/>
      <c r="F11" s="12"/>
      <c r="G11" s="12"/>
      <c r="H11" s="12"/>
      <c r="I11" s="12"/>
      <c r="J11" s="12"/>
      <c r="K11" s="28" t="s">
        <v>31</v>
      </c>
      <c r="L11" s="28" t="s">
        <v>33</v>
      </c>
      <c r="M11" s="10" t="s">
        <v>40</v>
      </c>
      <c r="N11" s="9"/>
      <c r="O11" s="9"/>
      <c r="P11" s="10">
        <v>36117</v>
      </c>
      <c r="Q11" s="13"/>
      <c r="R11" s="13"/>
      <c r="S11" s="13"/>
      <c r="T11" s="9"/>
      <c r="U11" s="9"/>
      <c r="V11" s="28">
        <v>1</v>
      </c>
      <c r="W11" s="28"/>
      <c r="X11" s="58"/>
    </row>
    <row r="12" spans="1:38" s="1" customFormat="1" ht="12">
      <c r="A12" s="37"/>
      <c r="B12" s="57"/>
      <c r="C12" s="11"/>
      <c r="D12" s="12"/>
      <c r="E12" s="12"/>
      <c r="F12" s="12"/>
      <c r="G12" s="12"/>
      <c r="H12" s="12"/>
      <c r="I12" s="12"/>
      <c r="J12" s="12"/>
      <c r="K12" s="28" t="s">
        <v>31</v>
      </c>
      <c r="L12" s="28" t="s">
        <v>33</v>
      </c>
      <c r="M12" s="10" t="s">
        <v>40</v>
      </c>
      <c r="N12" s="9"/>
      <c r="O12" s="9"/>
      <c r="P12" s="10">
        <v>36117</v>
      </c>
      <c r="Q12" s="13"/>
      <c r="R12" s="13"/>
      <c r="S12" s="13"/>
      <c r="T12" s="9"/>
      <c r="U12" s="9"/>
      <c r="V12" s="28">
        <v>1</v>
      </c>
      <c r="W12" s="28"/>
      <c r="X12" s="58"/>
    </row>
    <row r="13" spans="1:38" s="1" customFormat="1" ht="12">
      <c r="A13" s="37"/>
      <c r="B13" s="57"/>
      <c r="C13" s="11"/>
      <c r="D13" s="12"/>
      <c r="E13" s="12"/>
      <c r="F13" s="12"/>
      <c r="G13" s="12"/>
      <c r="H13" s="12"/>
      <c r="I13" s="12"/>
      <c r="J13" s="12"/>
      <c r="K13" s="28" t="s">
        <v>31</v>
      </c>
      <c r="L13" s="28" t="s">
        <v>33</v>
      </c>
      <c r="M13" s="10" t="s">
        <v>40</v>
      </c>
      <c r="N13" s="9"/>
      <c r="O13" s="9"/>
      <c r="P13" s="10">
        <v>36117</v>
      </c>
      <c r="Q13" s="13"/>
      <c r="R13" s="13"/>
      <c r="S13" s="13"/>
      <c r="T13" s="9"/>
      <c r="U13" s="9"/>
      <c r="V13" s="28">
        <v>1</v>
      </c>
      <c r="W13" s="28"/>
      <c r="X13" s="58"/>
    </row>
    <row r="14" spans="1:38" s="1" customFormat="1" ht="12">
      <c r="A14" s="37"/>
      <c r="B14" s="57"/>
      <c r="C14" s="11"/>
      <c r="D14" s="12"/>
      <c r="E14" s="12"/>
      <c r="F14" s="12"/>
      <c r="G14" s="12"/>
      <c r="H14" s="12"/>
      <c r="I14" s="12"/>
      <c r="J14" s="12"/>
      <c r="K14" s="28" t="s">
        <v>31</v>
      </c>
      <c r="L14" s="28" t="s">
        <v>33</v>
      </c>
      <c r="M14" s="10" t="s">
        <v>40</v>
      </c>
      <c r="N14" s="9"/>
      <c r="O14" s="9"/>
      <c r="P14" s="10">
        <v>36119</v>
      </c>
      <c r="Q14" s="13"/>
      <c r="R14" s="13"/>
      <c r="S14" s="13"/>
      <c r="T14" s="9"/>
      <c r="U14" s="9"/>
      <c r="V14" s="28"/>
      <c r="W14" s="28"/>
      <c r="X14" s="58"/>
    </row>
    <row r="15" spans="1:38" s="1" customFormat="1" ht="13.2">
      <c r="A15" s="37"/>
      <c r="B15" s="67"/>
      <c r="C15" s="11"/>
      <c r="D15" s="12"/>
      <c r="E15" s="12"/>
      <c r="F15" s="12"/>
      <c r="G15" s="12"/>
      <c r="H15" s="12"/>
      <c r="I15" s="12"/>
      <c r="J15" s="12"/>
      <c r="K15" s="28" t="s">
        <v>31</v>
      </c>
      <c r="L15" s="28" t="s">
        <v>33</v>
      </c>
      <c r="M15" s="10" t="s">
        <v>40</v>
      </c>
      <c r="N15" s="9"/>
      <c r="O15" s="9"/>
      <c r="P15" s="10">
        <v>36117</v>
      </c>
      <c r="Q15" s="13"/>
      <c r="R15" s="13"/>
      <c r="S15" s="13"/>
      <c r="T15" s="9"/>
      <c r="U15" s="9"/>
      <c r="V15" s="28">
        <v>1</v>
      </c>
      <c r="W15" s="28"/>
      <c r="X15" s="58"/>
    </row>
    <row r="16" spans="1:38" s="1" customFormat="1" ht="12">
      <c r="A16" s="37"/>
      <c r="B16" s="57"/>
      <c r="C16" s="11"/>
      <c r="D16" s="12"/>
      <c r="E16" s="12"/>
      <c r="F16" s="12"/>
      <c r="G16" s="12"/>
      <c r="H16" s="12"/>
      <c r="I16" s="12"/>
      <c r="J16" s="12"/>
      <c r="K16" s="28" t="s">
        <v>31</v>
      </c>
      <c r="L16" s="28" t="s">
        <v>33</v>
      </c>
      <c r="M16" s="10" t="s">
        <v>40</v>
      </c>
      <c r="N16" s="9"/>
      <c r="O16" s="9"/>
      <c r="P16" s="10">
        <v>36117</v>
      </c>
      <c r="Q16" s="13"/>
      <c r="R16" s="13"/>
      <c r="S16" s="13"/>
      <c r="T16" s="9"/>
      <c r="U16" s="9"/>
      <c r="V16" s="28">
        <v>1</v>
      </c>
      <c r="W16" s="28"/>
      <c r="X16" s="58"/>
    </row>
    <row r="17" spans="1:24" s="1" customFormat="1" ht="12">
      <c r="A17" s="37"/>
      <c r="B17" s="57"/>
      <c r="C17" s="11"/>
      <c r="D17" s="12"/>
      <c r="E17" s="12"/>
      <c r="F17" s="12"/>
      <c r="G17" s="12"/>
      <c r="H17" s="12"/>
      <c r="I17" s="12"/>
      <c r="J17" s="12"/>
      <c r="K17" s="28" t="s">
        <v>31</v>
      </c>
      <c r="L17" s="28" t="s">
        <v>33</v>
      </c>
      <c r="M17" s="10" t="s">
        <v>40</v>
      </c>
      <c r="N17" s="9"/>
      <c r="O17" s="9"/>
      <c r="P17" s="10">
        <v>36117</v>
      </c>
      <c r="Q17" s="13"/>
      <c r="R17" s="13"/>
      <c r="S17" s="13"/>
      <c r="T17" s="9"/>
      <c r="U17" s="9"/>
      <c r="V17" s="28">
        <v>1</v>
      </c>
      <c r="W17" s="28"/>
      <c r="X17" s="58"/>
    </row>
    <row r="18" spans="1:24" s="1" customFormat="1" ht="12">
      <c r="A18" s="37"/>
      <c r="B18" s="83" t="s">
        <v>60</v>
      </c>
      <c r="C18" s="11"/>
      <c r="D18" s="12"/>
      <c r="E18" s="12"/>
      <c r="F18" s="12"/>
      <c r="G18" s="12"/>
      <c r="H18" s="12"/>
      <c r="I18" s="12"/>
      <c r="J18" s="12"/>
      <c r="K18" s="28" t="s">
        <v>31</v>
      </c>
      <c r="L18" s="28" t="s">
        <v>33</v>
      </c>
      <c r="M18" s="10" t="s">
        <v>40</v>
      </c>
      <c r="N18" s="9"/>
      <c r="O18" s="9"/>
      <c r="P18" s="10"/>
      <c r="Q18" s="13"/>
      <c r="R18" s="13"/>
      <c r="S18" s="13"/>
      <c r="T18" s="9"/>
      <c r="U18" s="9"/>
      <c r="V18" s="28"/>
      <c r="W18" s="28"/>
      <c r="X18" s="58"/>
    </row>
    <row r="19" spans="1:24" s="1" customFormat="1" ht="12">
      <c r="A19" s="37"/>
      <c r="B19" s="57"/>
      <c r="C19" s="11"/>
      <c r="D19" s="12"/>
      <c r="E19" s="12"/>
      <c r="F19" s="12"/>
      <c r="G19" s="12"/>
      <c r="H19" s="12"/>
      <c r="I19" s="12"/>
      <c r="J19" s="12"/>
      <c r="K19" s="28" t="s">
        <v>31</v>
      </c>
      <c r="L19" s="28" t="s">
        <v>33</v>
      </c>
      <c r="M19" s="10" t="s">
        <v>40</v>
      </c>
      <c r="N19" s="9"/>
      <c r="O19" s="9"/>
      <c r="P19" s="10"/>
      <c r="Q19" s="13"/>
      <c r="R19" s="13"/>
      <c r="S19" s="13"/>
      <c r="T19" s="9"/>
      <c r="U19" s="9"/>
      <c r="V19" s="28"/>
      <c r="W19" s="28"/>
      <c r="X19" s="58"/>
    </row>
    <row r="20" spans="1:24" s="1" customFormat="1" ht="12">
      <c r="A20" s="37"/>
      <c r="B20" s="57"/>
      <c r="C20" s="11"/>
      <c r="D20" s="12"/>
      <c r="E20" s="12"/>
      <c r="F20" s="12"/>
      <c r="G20" s="12"/>
      <c r="H20" s="12"/>
      <c r="I20" s="12"/>
      <c r="J20" s="12"/>
      <c r="K20" s="28" t="s">
        <v>31</v>
      </c>
      <c r="L20" s="28" t="s">
        <v>33</v>
      </c>
      <c r="M20" s="10" t="s">
        <v>40</v>
      </c>
      <c r="N20" s="9"/>
      <c r="O20" s="9"/>
      <c r="P20" s="10"/>
      <c r="Q20" s="13"/>
      <c r="R20" s="13"/>
      <c r="S20" s="13"/>
      <c r="T20" s="9"/>
      <c r="U20" s="9"/>
      <c r="V20" s="28"/>
      <c r="W20" s="28"/>
      <c r="X20" s="58"/>
    </row>
    <row r="21" spans="1:24" s="1" customFormat="1" ht="12">
      <c r="A21" s="37"/>
      <c r="B21" s="57"/>
      <c r="C21" s="11"/>
      <c r="D21" s="12"/>
      <c r="E21" s="12"/>
      <c r="F21" s="12"/>
      <c r="G21" s="12"/>
      <c r="H21" s="12"/>
      <c r="I21" s="12"/>
      <c r="J21" s="12"/>
      <c r="K21" s="28" t="s">
        <v>31</v>
      </c>
      <c r="L21" s="28" t="s">
        <v>33</v>
      </c>
      <c r="M21" s="10" t="s">
        <v>40</v>
      </c>
      <c r="N21" s="9"/>
      <c r="O21" s="9"/>
      <c r="P21" s="10"/>
      <c r="Q21" s="13"/>
      <c r="R21" s="13"/>
      <c r="S21" s="13"/>
      <c r="T21" s="9"/>
      <c r="U21" s="9"/>
      <c r="V21" s="28"/>
      <c r="W21" s="28"/>
      <c r="X21" s="58"/>
    </row>
    <row r="22" spans="1:24" s="1" customFormat="1" ht="12">
      <c r="A22" s="37"/>
      <c r="B22" s="57"/>
      <c r="C22" s="11"/>
      <c r="D22" s="12"/>
      <c r="E22" s="12"/>
      <c r="F22" s="12"/>
      <c r="G22" s="12"/>
      <c r="H22" s="12"/>
      <c r="I22" s="12"/>
      <c r="J22" s="12"/>
      <c r="K22" s="28" t="s">
        <v>31</v>
      </c>
      <c r="L22" s="28" t="s">
        <v>33</v>
      </c>
      <c r="M22" s="10" t="s">
        <v>40</v>
      </c>
      <c r="N22" s="9"/>
      <c r="O22" s="9"/>
      <c r="P22" s="10"/>
      <c r="Q22" s="13"/>
      <c r="R22" s="13"/>
      <c r="S22" s="13"/>
      <c r="T22" s="9"/>
      <c r="U22" s="9"/>
      <c r="V22" s="28"/>
      <c r="W22" s="28"/>
      <c r="X22" s="58"/>
    </row>
    <row r="23" spans="1:24" s="1" customFormat="1" ht="13.2">
      <c r="A23" s="37"/>
      <c r="B23" s="67"/>
      <c r="C23" s="11"/>
      <c r="D23" s="12"/>
      <c r="E23" s="12"/>
      <c r="F23" s="12"/>
      <c r="G23" s="12"/>
      <c r="H23" s="12"/>
      <c r="I23" s="12"/>
      <c r="J23" s="12"/>
      <c r="K23" s="28" t="s">
        <v>31</v>
      </c>
      <c r="L23" s="28" t="s">
        <v>33</v>
      </c>
      <c r="M23" s="10" t="s">
        <v>40</v>
      </c>
      <c r="N23" s="9"/>
      <c r="O23" s="9"/>
      <c r="P23" s="10"/>
      <c r="Q23" s="13"/>
      <c r="R23" s="13"/>
      <c r="S23" s="13"/>
      <c r="T23" s="9"/>
      <c r="U23" s="9"/>
      <c r="V23" s="28"/>
      <c r="W23" s="28"/>
      <c r="X23" s="58"/>
    </row>
    <row r="24" spans="1:24" s="1" customFormat="1" ht="12">
      <c r="A24" s="37"/>
      <c r="B24" s="83"/>
      <c r="C24" s="11"/>
      <c r="D24" s="12"/>
      <c r="E24" s="12"/>
      <c r="F24" s="12"/>
      <c r="G24" s="12"/>
      <c r="H24" s="12"/>
      <c r="I24" s="12"/>
      <c r="J24" s="12"/>
      <c r="K24" s="28" t="s">
        <v>31</v>
      </c>
      <c r="L24" s="28" t="s">
        <v>33</v>
      </c>
      <c r="M24" s="10" t="s">
        <v>40</v>
      </c>
      <c r="N24" s="9"/>
      <c r="O24" s="9"/>
      <c r="P24" s="10"/>
      <c r="Q24" s="13"/>
      <c r="R24" s="13"/>
      <c r="S24" s="13"/>
      <c r="T24" s="9"/>
      <c r="U24" s="9"/>
      <c r="V24" s="28"/>
      <c r="W24" s="28"/>
      <c r="X24" s="58"/>
    </row>
    <row r="25" spans="1:24" s="1" customFormat="1" ht="12">
      <c r="A25" s="37"/>
      <c r="B25" s="57"/>
      <c r="C25" s="11"/>
      <c r="D25" s="12"/>
      <c r="E25" s="12"/>
      <c r="F25" s="12"/>
      <c r="G25" s="12"/>
      <c r="H25" s="12"/>
      <c r="I25" s="12"/>
      <c r="J25" s="12"/>
      <c r="K25" s="28" t="s">
        <v>31</v>
      </c>
      <c r="L25" s="28" t="s">
        <v>33</v>
      </c>
      <c r="M25" s="10" t="s">
        <v>40</v>
      </c>
      <c r="N25" s="9"/>
      <c r="O25" s="9"/>
      <c r="P25" s="10"/>
      <c r="Q25" s="13"/>
      <c r="R25" s="13"/>
      <c r="S25" s="13"/>
      <c r="T25" s="9"/>
      <c r="U25" s="9"/>
      <c r="V25" s="28"/>
      <c r="W25" s="28"/>
      <c r="X25" s="58"/>
    </row>
    <row r="26" spans="1:24" s="1" customFormat="1" ht="12">
      <c r="A26" s="37"/>
      <c r="B26" s="57"/>
      <c r="C26" s="11"/>
      <c r="D26" s="12"/>
      <c r="E26" s="12"/>
      <c r="F26" s="12"/>
      <c r="G26" s="12"/>
      <c r="H26" s="12"/>
      <c r="I26" s="12"/>
      <c r="J26" s="12"/>
      <c r="K26" s="28" t="s">
        <v>31</v>
      </c>
      <c r="L26" s="28" t="s">
        <v>33</v>
      </c>
      <c r="M26" s="10" t="s">
        <v>40</v>
      </c>
      <c r="N26" s="9"/>
      <c r="O26" s="9"/>
      <c r="P26" s="10"/>
      <c r="Q26" s="13"/>
      <c r="R26" s="13"/>
      <c r="S26" s="13"/>
      <c r="T26" s="9"/>
      <c r="U26" s="9"/>
      <c r="V26" s="28"/>
      <c r="W26" s="28"/>
      <c r="X26" s="58"/>
    </row>
    <row r="27" spans="1:24" s="1" customFormat="1" ht="12">
      <c r="A27" s="37"/>
      <c r="B27" s="57"/>
      <c r="C27" s="11"/>
      <c r="D27" s="12"/>
      <c r="E27" s="12"/>
      <c r="F27" s="12"/>
      <c r="G27" s="12"/>
      <c r="H27" s="12"/>
      <c r="I27" s="12"/>
      <c r="J27" s="12"/>
      <c r="K27" s="28" t="s">
        <v>31</v>
      </c>
      <c r="L27" s="28" t="s">
        <v>33</v>
      </c>
      <c r="M27" s="10" t="s">
        <v>40</v>
      </c>
      <c r="N27" s="9"/>
      <c r="O27" s="9"/>
      <c r="P27" s="10"/>
      <c r="Q27" s="13"/>
      <c r="R27" s="13"/>
      <c r="S27" s="13"/>
      <c r="T27" s="9"/>
      <c r="U27" s="9"/>
      <c r="V27" s="28"/>
      <c r="W27" s="28"/>
      <c r="X27" s="58"/>
    </row>
    <row r="28" spans="1:24" s="1" customFormat="1" ht="12">
      <c r="A28" s="37"/>
      <c r="B28" s="57"/>
      <c r="C28" s="11"/>
      <c r="D28" s="12"/>
      <c r="E28" s="12"/>
      <c r="F28" s="12"/>
      <c r="G28" s="12"/>
      <c r="H28" s="12"/>
      <c r="I28" s="12"/>
      <c r="J28" s="12"/>
      <c r="K28" s="28" t="s">
        <v>31</v>
      </c>
      <c r="L28" s="28" t="s">
        <v>33</v>
      </c>
      <c r="M28" s="10" t="s">
        <v>40</v>
      </c>
      <c r="N28" s="9"/>
      <c r="O28" s="9"/>
      <c r="P28" s="10"/>
      <c r="Q28" s="13"/>
      <c r="R28" s="13"/>
      <c r="S28" s="13"/>
      <c r="T28" s="9"/>
      <c r="U28" s="9"/>
      <c r="V28" s="28"/>
      <c r="W28" s="28"/>
      <c r="X28" s="58"/>
    </row>
    <row r="29" spans="1:24" s="1" customFormat="1" ht="13.2">
      <c r="A29" s="37"/>
      <c r="B29" s="67"/>
      <c r="C29" s="11"/>
      <c r="D29" s="12"/>
      <c r="E29" s="12"/>
      <c r="F29" s="12"/>
      <c r="G29" s="12"/>
      <c r="H29" s="12"/>
      <c r="I29" s="12"/>
      <c r="J29" s="12"/>
      <c r="K29" s="28" t="s">
        <v>31</v>
      </c>
      <c r="L29" s="28" t="s">
        <v>33</v>
      </c>
      <c r="M29" s="10" t="s">
        <v>40</v>
      </c>
      <c r="N29" s="9"/>
      <c r="O29" s="9"/>
      <c r="P29" s="10"/>
      <c r="Q29" s="13"/>
      <c r="R29" s="13"/>
      <c r="S29" s="13"/>
      <c r="T29" s="9"/>
      <c r="U29" s="9"/>
      <c r="V29" s="28"/>
      <c r="W29" s="28"/>
      <c r="X29" s="58"/>
    </row>
    <row r="30" spans="1:24" s="1" customFormat="1" ht="12">
      <c r="A30" s="37"/>
      <c r="B30" s="83" t="s">
        <v>61</v>
      </c>
      <c r="C30" s="11"/>
      <c r="D30" s="12"/>
      <c r="E30" s="12"/>
      <c r="F30" s="12"/>
      <c r="G30" s="12"/>
      <c r="H30" s="12"/>
      <c r="I30" s="12"/>
      <c r="J30" s="12"/>
      <c r="K30" s="28" t="s">
        <v>31</v>
      </c>
      <c r="L30" s="28" t="s">
        <v>33</v>
      </c>
      <c r="M30" s="10" t="s">
        <v>40</v>
      </c>
      <c r="N30" s="9"/>
      <c r="O30" s="9"/>
      <c r="P30" s="10"/>
      <c r="Q30" s="13"/>
      <c r="R30" s="13"/>
      <c r="S30" s="13"/>
      <c r="T30" s="9"/>
      <c r="U30" s="9"/>
      <c r="V30" s="28"/>
      <c r="W30" s="28"/>
      <c r="X30" s="58"/>
    </row>
    <row r="31" spans="1:24" s="1" customFormat="1" ht="12">
      <c r="A31" s="37"/>
      <c r="B31" s="57"/>
      <c r="C31" s="11"/>
      <c r="D31" s="12"/>
      <c r="E31" s="12"/>
      <c r="F31" s="12"/>
      <c r="G31" s="12"/>
      <c r="H31" s="12"/>
      <c r="I31" s="12"/>
      <c r="J31" s="12"/>
      <c r="K31" s="28" t="s">
        <v>31</v>
      </c>
      <c r="L31" s="28" t="s">
        <v>33</v>
      </c>
      <c r="M31" s="10" t="s">
        <v>40</v>
      </c>
      <c r="N31" s="9"/>
      <c r="O31" s="9"/>
      <c r="P31" s="10"/>
      <c r="Q31" s="13"/>
      <c r="R31" s="13"/>
      <c r="S31" s="13"/>
      <c r="T31" s="9"/>
      <c r="U31" s="9"/>
      <c r="V31" s="28"/>
      <c r="W31" s="28"/>
      <c r="X31" s="58"/>
    </row>
    <row r="32" spans="1:24" s="1" customFormat="1" ht="12">
      <c r="A32" s="37"/>
      <c r="B32" s="57"/>
      <c r="C32" s="11"/>
      <c r="D32" s="12"/>
      <c r="E32" s="12"/>
      <c r="F32" s="12"/>
      <c r="G32" s="12"/>
      <c r="H32" s="12"/>
      <c r="I32" s="12"/>
      <c r="J32" s="12"/>
      <c r="K32" s="28" t="s">
        <v>31</v>
      </c>
      <c r="L32" s="28" t="s">
        <v>33</v>
      </c>
      <c r="M32" s="10" t="s">
        <v>40</v>
      </c>
      <c r="N32" s="9"/>
      <c r="O32" s="9"/>
      <c r="P32" s="10"/>
      <c r="Q32" s="13"/>
      <c r="R32" s="13"/>
      <c r="S32" s="13"/>
      <c r="T32" s="9"/>
      <c r="U32" s="9"/>
      <c r="V32" s="28"/>
      <c r="W32" s="28"/>
      <c r="X32" s="58" t="s">
        <v>63</v>
      </c>
    </row>
    <row r="33" spans="1:24" s="1" customFormat="1" ht="12">
      <c r="A33" s="37"/>
      <c r="B33" s="57"/>
      <c r="C33" s="11"/>
      <c r="D33" s="12"/>
      <c r="E33" s="12"/>
      <c r="F33" s="12"/>
      <c r="G33" s="12"/>
      <c r="H33" s="12"/>
      <c r="I33" s="12"/>
      <c r="J33" s="12"/>
      <c r="K33" s="28" t="s">
        <v>31</v>
      </c>
      <c r="L33" s="28" t="s">
        <v>33</v>
      </c>
      <c r="M33" s="10" t="s">
        <v>40</v>
      </c>
      <c r="N33" s="9"/>
      <c r="O33" s="9"/>
      <c r="P33" s="10"/>
      <c r="Q33" s="13"/>
      <c r="R33" s="13"/>
      <c r="S33" s="13"/>
      <c r="T33" s="9"/>
      <c r="U33" s="9"/>
      <c r="V33" s="28"/>
      <c r="W33" s="28"/>
      <c r="X33" s="58"/>
    </row>
    <row r="34" spans="1:24" s="1" customFormat="1" ht="13.2">
      <c r="A34" s="37"/>
      <c r="B34" s="67"/>
      <c r="C34" s="11"/>
      <c r="D34" s="12"/>
      <c r="E34" s="12"/>
      <c r="F34" s="12"/>
      <c r="G34" s="12"/>
      <c r="H34" s="12"/>
      <c r="I34" s="12"/>
      <c r="J34" s="12"/>
      <c r="K34" s="28" t="s">
        <v>31</v>
      </c>
      <c r="L34" s="28" t="s">
        <v>33</v>
      </c>
      <c r="M34" s="10" t="s">
        <v>40</v>
      </c>
      <c r="N34" s="9"/>
      <c r="O34" s="9"/>
      <c r="P34" s="10"/>
      <c r="Q34" s="13"/>
      <c r="R34" s="13"/>
      <c r="S34" s="13"/>
      <c r="T34" s="9"/>
      <c r="U34" s="9"/>
      <c r="V34" s="28"/>
      <c r="W34" s="28"/>
      <c r="X34" s="58"/>
    </row>
    <row r="35" spans="1:24" s="1" customFormat="1" ht="12">
      <c r="A35" s="37"/>
      <c r="B35" s="57"/>
      <c r="C35" s="11"/>
      <c r="D35" s="12"/>
      <c r="E35" s="12"/>
      <c r="F35" s="12"/>
      <c r="G35" s="12"/>
      <c r="H35" s="12"/>
      <c r="I35" s="12"/>
      <c r="J35" s="12"/>
      <c r="K35" s="28" t="s">
        <v>31</v>
      </c>
      <c r="L35" s="28" t="s">
        <v>33</v>
      </c>
      <c r="M35" s="10" t="s">
        <v>40</v>
      </c>
      <c r="N35" s="9"/>
      <c r="O35" s="9"/>
      <c r="P35" s="10"/>
      <c r="Q35" s="13"/>
      <c r="R35" s="13"/>
      <c r="S35" s="13"/>
      <c r="T35" s="9"/>
      <c r="U35" s="9"/>
      <c r="V35" s="28"/>
      <c r="W35" s="28"/>
      <c r="X35" s="58" t="s">
        <v>63</v>
      </c>
    </row>
    <row r="36" spans="1:24" s="1" customFormat="1" ht="12.75" customHeight="1">
      <c r="A36" s="113" t="s">
        <v>43</v>
      </c>
      <c r="B36" s="113"/>
      <c r="C36" s="11"/>
      <c r="D36" s="12"/>
      <c r="E36" s="12"/>
      <c r="F36" s="12"/>
      <c r="G36" s="12"/>
      <c r="H36" s="12"/>
      <c r="I36" s="12"/>
      <c r="J36" s="12"/>
      <c r="K36" s="28" t="s">
        <v>30</v>
      </c>
      <c r="L36" s="28"/>
      <c r="M36" s="9"/>
      <c r="N36" s="9"/>
      <c r="O36" s="9"/>
      <c r="P36" s="10"/>
      <c r="Q36" s="13"/>
      <c r="R36" s="13"/>
      <c r="S36" s="13"/>
      <c r="T36" s="9"/>
      <c r="U36" s="9"/>
      <c r="V36" s="28"/>
      <c r="W36" s="28"/>
      <c r="X36" s="91"/>
    </row>
    <row r="37" spans="1:24" s="1" customFormat="1" ht="12.75" customHeight="1">
      <c r="A37" s="113" t="s">
        <v>44</v>
      </c>
      <c r="B37" s="113"/>
      <c r="C37" s="11"/>
      <c r="D37" s="12"/>
      <c r="E37" s="12"/>
      <c r="F37" s="12"/>
      <c r="G37" s="12"/>
      <c r="H37" s="12"/>
      <c r="I37" s="12"/>
      <c r="J37" s="12"/>
      <c r="K37" s="28" t="s">
        <v>30</v>
      </c>
      <c r="L37" s="28"/>
      <c r="M37" s="9"/>
      <c r="N37" s="9"/>
      <c r="O37" s="9"/>
      <c r="P37" s="10"/>
      <c r="Q37" s="13"/>
      <c r="R37" s="13"/>
      <c r="S37" s="13"/>
      <c r="T37" s="9"/>
      <c r="U37" s="9"/>
      <c r="V37" s="28"/>
      <c r="W37" s="28"/>
      <c r="X37" s="91"/>
    </row>
    <row r="38" spans="1:24" s="1" customFormat="1" ht="12">
      <c r="A38" s="37" t="s">
        <v>64</v>
      </c>
      <c r="B38" s="83" t="s">
        <v>59</v>
      </c>
      <c r="C38" s="11"/>
      <c r="D38" s="12"/>
      <c r="E38" s="12"/>
      <c r="F38" s="12"/>
      <c r="G38" s="12"/>
      <c r="H38" s="12"/>
      <c r="I38" s="12"/>
      <c r="J38" s="12"/>
      <c r="K38" s="28" t="s">
        <v>31</v>
      </c>
      <c r="L38" s="28" t="s">
        <v>33</v>
      </c>
      <c r="M38" s="10" t="s">
        <v>40</v>
      </c>
      <c r="N38" s="9"/>
      <c r="O38" s="9"/>
      <c r="P38" s="10"/>
      <c r="Q38" s="13"/>
      <c r="R38" s="13"/>
      <c r="S38" s="13"/>
      <c r="T38" s="9"/>
      <c r="U38" s="9"/>
      <c r="V38" s="28"/>
      <c r="W38" s="28"/>
      <c r="X38" s="58"/>
    </row>
    <row r="39" spans="1:24" s="1" customFormat="1" ht="12">
      <c r="A39" s="37" t="s">
        <v>39</v>
      </c>
      <c r="B39" s="83" t="s">
        <v>61</v>
      </c>
      <c r="C39" s="11"/>
      <c r="D39" s="12"/>
      <c r="E39" s="12"/>
      <c r="F39" s="12"/>
      <c r="G39" s="12"/>
      <c r="H39" s="12"/>
      <c r="I39" s="12"/>
      <c r="J39" s="12"/>
      <c r="K39" s="28" t="s">
        <v>31</v>
      </c>
      <c r="L39" s="28" t="s">
        <v>33</v>
      </c>
      <c r="M39" s="10" t="s">
        <v>40</v>
      </c>
      <c r="N39" s="9"/>
      <c r="O39" s="9"/>
      <c r="P39" s="10"/>
      <c r="Q39" s="13"/>
      <c r="R39" s="13"/>
      <c r="S39" s="13"/>
      <c r="T39" s="9"/>
      <c r="U39" s="9"/>
      <c r="V39" s="28"/>
      <c r="W39" s="28"/>
      <c r="X39" s="58"/>
    </row>
    <row r="40" spans="1:24" s="1" customFormat="1" ht="12">
      <c r="A40" s="37" t="s">
        <v>34</v>
      </c>
      <c r="B40" s="57"/>
      <c r="C40" s="11"/>
      <c r="D40" s="12"/>
      <c r="E40" s="12"/>
      <c r="F40" s="12"/>
      <c r="G40" s="12"/>
      <c r="H40" s="12"/>
      <c r="I40" s="12"/>
      <c r="J40" s="12"/>
      <c r="K40" s="28" t="s">
        <v>31</v>
      </c>
      <c r="L40" s="28" t="s">
        <v>33</v>
      </c>
      <c r="M40" s="10" t="s">
        <v>40</v>
      </c>
      <c r="N40" s="9"/>
      <c r="O40" s="9"/>
      <c r="P40" s="10"/>
      <c r="Q40" s="13"/>
      <c r="R40" s="13"/>
      <c r="S40" s="13"/>
      <c r="T40" s="9"/>
      <c r="U40" s="9"/>
      <c r="V40" s="28"/>
      <c r="W40" s="28"/>
      <c r="X40" s="58"/>
    </row>
    <row r="41" spans="1:24" s="1" customFormat="1" ht="12">
      <c r="A41" s="37" t="s">
        <v>35</v>
      </c>
      <c r="B41" s="57"/>
      <c r="C41" s="11"/>
      <c r="D41" s="12"/>
      <c r="E41" s="12"/>
      <c r="F41" s="12"/>
      <c r="G41" s="12"/>
      <c r="H41" s="12"/>
      <c r="I41" s="12"/>
      <c r="J41" s="12"/>
      <c r="K41" s="28" t="s">
        <v>31</v>
      </c>
      <c r="L41" s="28" t="s">
        <v>33</v>
      </c>
      <c r="M41" s="10" t="s">
        <v>40</v>
      </c>
      <c r="N41" s="9"/>
      <c r="O41" s="9"/>
      <c r="P41" s="10"/>
      <c r="Q41" s="13"/>
      <c r="R41" s="13"/>
      <c r="S41" s="13"/>
      <c r="T41" s="9"/>
      <c r="U41" s="9"/>
      <c r="V41" s="28"/>
      <c r="W41" s="28"/>
      <c r="X41" s="58"/>
    </row>
    <row r="42" spans="1:24" s="1" customFormat="1" ht="12.75" customHeight="1">
      <c r="A42" s="113" t="s">
        <v>42</v>
      </c>
      <c r="B42" s="113"/>
      <c r="C42" s="11"/>
      <c r="D42" s="12"/>
      <c r="E42" s="12"/>
      <c r="F42" s="12"/>
      <c r="G42" s="12"/>
      <c r="H42" s="12"/>
      <c r="I42" s="12"/>
      <c r="J42" s="12"/>
      <c r="K42" s="28" t="s">
        <v>30</v>
      </c>
      <c r="L42" s="28"/>
      <c r="M42" s="9"/>
      <c r="N42" s="9"/>
      <c r="O42" s="9"/>
      <c r="P42" s="10"/>
      <c r="Q42" s="13"/>
      <c r="R42" s="13"/>
      <c r="S42" s="13"/>
      <c r="T42" s="9"/>
      <c r="U42" s="9"/>
      <c r="V42" s="28"/>
      <c r="W42" s="28"/>
      <c r="X42" s="91"/>
    </row>
    <row r="43" spans="1:24" s="1" customFormat="1">
      <c r="A43" s="85"/>
      <c r="B43" s="94"/>
      <c r="C43" s="95"/>
      <c r="D43" s="21"/>
      <c r="E43" s="21"/>
      <c r="F43" s="21"/>
      <c r="G43" s="21"/>
      <c r="H43" s="15"/>
      <c r="I43" s="15"/>
      <c r="J43" s="96"/>
      <c r="K43" s="21"/>
      <c r="L43" s="21"/>
      <c r="M43" s="15"/>
      <c r="N43" s="15"/>
      <c r="O43" s="15"/>
      <c r="P43" s="15"/>
      <c r="Q43" s="15"/>
      <c r="R43" s="21"/>
      <c r="S43" s="21"/>
      <c r="T43" s="15"/>
      <c r="U43" s="15"/>
      <c r="V43" s="15"/>
      <c r="W43" s="15"/>
      <c r="X43" s="96"/>
    </row>
  </sheetData>
  <mergeCells count="5">
    <mergeCell ref="A37:B37"/>
    <mergeCell ref="A9:B9"/>
    <mergeCell ref="A42:B42"/>
    <mergeCell ref="C7:D7"/>
    <mergeCell ref="A36:B36"/>
  </mergeCells>
  <phoneticPr fontId="0" type="noConversion"/>
  <pageMargins left="0.53468749999999998" right="0.25" top="0.51656250000000004" bottom="0.49" header="0.21" footer="0.24"/>
  <pageSetup scale="86" fitToHeight="2" orientation="landscape" r:id="rId1"/>
  <headerFooter>
    <oddHeader>&amp;C&amp;"Arial,Bold"Formtek | Orion 5 Access 5.0.1</oddHeader>
    <oddFooter>&amp;L&amp;F&amp;C&amp;A&amp;RPage &amp;P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121857" r:id="rId4">
          <objectPr defaultSize="0" autoPict="0" r:id="rId5">
            <anchor moveWithCells="1" sizeWithCells="1">
              <from>
                <xdr:col>0</xdr:col>
                <xdr:colOff>22860</xdr:colOff>
                <xdr:row>0</xdr:row>
                <xdr:rowOff>0</xdr:rowOff>
              </from>
              <to>
                <xdr:col>1</xdr:col>
                <xdr:colOff>0</xdr:colOff>
                <xdr:row>0</xdr:row>
                <xdr:rowOff>0</xdr:rowOff>
              </to>
            </anchor>
          </objectPr>
        </oleObject>
      </mc:Choice>
      <mc:Fallback>
        <oleObject progId="Word.Picture.8" shapeId="12185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Solaris Results</vt:lpstr>
      <vt:lpstr>4.3</vt:lpstr>
      <vt:lpstr>4.4</vt:lpstr>
      <vt:lpstr>'4.3'!Print_Area</vt:lpstr>
      <vt:lpstr>'Solaris Results'!Print_Area</vt:lpstr>
      <vt:lpstr>'4.3'!Print_Titles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2012-10-30T22:09:27Z</dcterms:created>
  <dcterms:modified xsi:type="dcterms:W3CDTF">2012-10-30T22:21:33Z</dcterms:modified>
</cp:coreProperties>
</file>